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5075" windowHeight="8220"/>
  </bookViews>
  <sheets>
    <sheet name="Remote Key Mapping" sheetId="5" r:id="rId1"/>
    <sheet name="MediaPortal Actions" sheetId="2" r:id="rId2"/>
    <sheet name="MP Action List" sheetId="3" r:id="rId3"/>
    <sheet name="Imported MP XML" sheetId="1" r:id="rId4"/>
    <sheet name="USB IR Keys" sheetId="4" r:id="rId5"/>
  </sheets>
  <externalReferences>
    <externalReference r:id="rId6"/>
  </externalReferences>
  <definedNames>
    <definedName name="_xlnm._FilterDatabase" localSheetId="1" hidden="1">'MediaPortal Actions'!$A$2:$I$196</definedName>
    <definedName name="_xlnm._FilterDatabase" localSheetId="2" hidden="1">'MP Action List'!$A$1:$C$164</definedName>
    <definedName name="_xlnm._FilterDatabase" localSheetId="0" hidden="1">'Remote Key Mapping'!$A$2:$F$56</definedName>
    <definedName name="_xlnm._FilterDatabase" localSheetId="4" hidden="1">'USB IR Keys'!$E$2:$E$137</definedName>
    <definedName name="Action_ID" localSheetId="2">'MP Action List'!$A$2:$A$164</definedName>
  </definedNames>
  <calcPr calcId="145621"/>
</workbook>
</file>

<file path=xl/calcChain.xml><?xml version="1.0" encoding="utf-8"?>
<calcChain xmlns="http://schemas.openxmlformats.org/spreadsheetml/2006/main">
  <c r="G81" i="5" l="1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I57" i="5"/>
  <c r="G57" i="5"/>
  <c r="G56" i="5"/>
  <c r="D56" i="5"/>
  <c r="G55" i="5"/>
  <c r="D55" i="5"/>
  <c r="G54" i="5"/>
  <c r="D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G45" i="5"/>
  <c r="D45" i="5"/>
  <c r="G44" i="5"/>
  <c r="D44" i="5"/>
  <c r="G43" i="5"/>
  <c r="D43" i="5"/>
  <c r="G42" i="5"/>
  <c r="D42" i="5"/>
  <c r="G41" i="5"/>
  <c r="D41" i="5"/>
  <c r="G40" i="5"/>
  <c r="D40" i="5"/>
  <c r="G39" i="5"/>
  <c r="D39" i="5"/>
  <c r="G38" i="5"/>
  <c r="D38" i="5"/>
  <c r="G37" i="5"/>
  <c r="D37" i="5"/>
  <c r="G36" i="5"/>
  <c r="D36" i="5"/>
  <c r="G35" i="5"/>
  <c r="D35" i="5"/>
  <c r="G34" i="5"/>
  <c r="D34" i="5"/>
  <c r="G33" i="5"/>
  <c r="D33" i="5"/>
  <c r="G32" i="5"/>
  <c r="D32" i="5"/>
  <c r="G31" i="5"/>
  <c r="D31" i="5"/>
  <c r="G30" i="5"/>
  <c r="D30" i="5"/>
  <c r="G29" i="5"/>
  <c r="D29" i="5"/>
  <c r="G28" i="5"/>
  <c r="D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G6" i="5"/>
  <c r="D6" i="5"/>
  <c r="G5" i="5"/>
  <c r="D5" i="5"/>
  <c r="G4" i="5"/>
  <c r="D4" i="5"/>
  <c r="G3" i="5"/>
  <c r="D3" i="5"/>
  <c r="I3" i="5" l="1"/>
  <c r="H5" i="5"/>
  <c r="I5" i="5" s="1"/>
  <c r="H6" i="5"/>
  <c r="I6" i="5" s="1"/>
  <c r="H16" i="5"/>
  <c r="I16" i="5" s="1"/>
  <c r="H18" i="5"/>
  <c r="I18" i="5" s="1"/>
  <c r="H20" i="5"/>
  <c r="I20" i="5" s="1"/>
  <c r="H22" i="5"/>
  <c r="I22" i="5" s="1"/>
  <c r="H32" i="5"/>
  <c r="I32" i="5" s="1"/>
  <c r="H34" i="5"/>
  <c r="I34" i="5" s="1"/>
  <c r="H36" i="5"/>
  <c r="I36" i="5" s="1"/>
  <c r="H38" i="5"/>
  <c r="I38" i="5" s="1"/>
  <c r="H48" i="5"/>
  <c r="I48" i="5" s="1"/>
  <c r="H50" i="5"/>
  <c r="I50" i="5" s="1"/>
  <c r="H52" i="5"/>
  <c r="I52" i="5" s="1"/>
  <c r="H54" i="5"/>
  <c r="I54" i="5" s="1"/>
  <c r="H7" i="5"/>
  <c r="I7" i="5" s="1"/>
  <c r="H10" i="5"/>
  <c r="I10" i="5" s="1"/>
  <c r="H14" i="5"/>
  <c r="I14" i="5" s="1"/>
  <c r="H15" i="5"/>
  <c r="I15" i="5" s="1"/>
  <c r="H23" i="5"/>
  <c r="I23" i="5" s="1"/>
  <c r="H26" i="5"/>
  <c r="I26" i="5" s="1"/>
  <c r="H30" i="5"/>
  <c r="I30" i="5" s="1"/>
  <c r="H31" i="5"/>
  <c r="I31" i="5" s="1"/>
  <c r="H39" i="5"/>
  <c r="I39" i="5" s="1"/>
  <c r="H42" i="5"/>
  <c r="I42" i="5" s="1"/>
  <c r="H46" i="5"/>
  <c r="I46" i="5" s="1"/>
  <c r="H47" i="5"/>
  <c r="I47" i="5" s="1"/>
  <c r="H55" i="5"/>
  <c r="I55" i="5" s="1"/>
  <c r="H11" i="5"/>
  <c r="I11" i="5" s="1"/>
  <c r="H27" i="5"/>
  <c r="I27" i="5" s="1"/>
  <c r="H43" i="5"/>
  <c r="I43" i="5" s="1"/>
  <c r="H8" i="5"/>
  <c r="I8" i="5" s="1"/>
  <c r="H24" i="5"/>
  <c r="I24" i="5" s="1"/>
  <c r="H40" i="5"/>
  <c r="I40" i="5" s="1"/>
  <c r="H56" i="5"/>
  <c r="I56" i="5" s="1"/>
  <c r="H12" i="5"/>
  <c r="I12" i="5" s="1"/>
  <c r="H19" i="5"/>
  <c r="I19" i="5" s="1"/>
  <c r="H28" i="5"/>
  <c r="I28" i="5" s="1"/>
  <c r="H35" i="5"/>
  <c r="I35" i="5" s="1"/>
  <c r="H44" i="5"/>
  <c r="I44" i="5" s="1"/>
  <c r="H51" i="5"/>
  <c r="I51" i="5" s="1"/>
  <c r="H17" i="5"/>
  <c r="I17" i="5" s="1"/>
  <c r="H21" i="5"/>
  <c r="I21" i="5" s="1"/>
  <c r="H29" i="5"/>
  <c r="I29" i="5" s="1"/>
  <c r="H33" i="5"/>
  <c r="I33" i="5" s="1"/>
  <c r="H4" i="5"/>
  <c r="I4" i="5" s="1"/>
  <c r="H9" i="5"/>
  <c r="I9" i="5" s="1"/>
  <c r="H13" i="5"/>
  <c r="I13" i="5" s="1"/>
  <c r="H25" i="5"/>
  <c r="I25" i="5" s="1"/>
  <c r="H37" i="5"/>
  <c r="I37" i="5" s="1"/>
  <c r="H41" i="5"/>
  <c r="I41" i="5" s="1"/>
  <c r="H45" i="5"/>
  <c r="I45" i="5" s="1"/>
  <c r="H49" i="5"/>
  <c r="I49" i="5" s="1"/>
  <c r="H53" i="5"/>
  <c r="I53" i="5" s="1"/>
  <c r="F40" i="4"/>
  <c r="F41" i="4"/>
  <c r="F42" i="4"/>
  <c r="F44" i="4"/>
  <c r="F45" i="4"/>
  <c r="F46" i="4"/>
  <c r="F49" i="4"/>
  <c r="F50" i="4"/>
  <c r="F52" i="4"/>
  <c r="F54" i="4"/>
  <c r="F55" i="4"/>
  <c r="F57" i="4"/>
  <c r="F58" i="4"/>
  <c r="F59" i="4"/>
  <c r="F60" i="4"/>
  <c r="F61" i="4"/>
  <c r="F39" i="4"/>
  <c r="F37" i="4"/>
  <c r="F36" i="4"/>
  <c r="F22" i="4"/>
  <c r="F17" i="4"/>
  <c r="F18" i="4"/>
  <c r="F19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D139" i="4"/>
  <c r="D140" i="4"/>
  <c r="D141" i="4"/>
  <c r="D3" i="4"/>
  <c r="D4" i="4"/>
  <c r="D5" i="4"/>
  <c r="D6" i="4"/>
  <c r="D7" i="4"/>
  <c r="D8" i="4"/>
  <c r="D9" i="4"/>
  <c r="D10" i="4"/>
  <c r="D142" i="4"/>
  <c r="D11" i="4"/>
  <c r="D12" i="4"/>
  <c r="D143" i="4"/>
  <c r="D13" i="4"/>
  <c r="D14" i="4"/>
  <c r="D15" i="4"/>
  <c r="D144" i="4"/>
  <c r="D16" i="4"/>
  <c r="D17" i="4"/>
  <c r="D18" i="4"/>
  <c r="D145" i="4"/>
  <c r="D19" i="4"/>
  <c r="D20" i="4"/>
  <c r="D146" i="4"/>
  <c r="D21" i="4"/>
  <c r="D22" i="4"/>
  <c r="D147" i="4"/>
  <c r="D23" i="4"/>
  <c r="D24" i="4"/>
  <c r="D148" i="4"/>
  <c r="D25" i="4"/>
  <c r="D26" i="4"/>
  <c r="D149" i="4"/>
  <c r="D27" i="4"/>
  <c r="D28" i="4"/>
  <c r="D150" i="4"/>
  <c r="D29" i="4"/>
  <c r="D30" i="4"/>
  <c r="D151" i="4"/>
  <c r="D31" i="4"/>
  <c r="D152" i="4"/>
  <c r="D32" i="4"/>
  <c r="D33" i="4"/>
  <c r="D34" i="4"/>
  <c r="D35" i="4"/>
  <c r="D153" i="4"/>
  <c r="D154" i="4"/>
  <c r="D36" i="4"/>
  <c r="D155" i="4"/>
  <c r="D156" i="4"/>
  <c r="D37" i="4"/>
  <c r="D38" i="4"/>
  <c r="D39" i="4"/>
  <c r="D157" i="4"/>
  <c r="D158" i="4"/>
  <c r="D159" i="4"/>
  <c r="D40" i="4"/>
  <c r="D41" i="4"/>
  <c r="D160" i="4"/>
  <c r="D42" i="4"/>
  <c r="D43" i="4"/>
  <c r="D44" i="4"/>
  <c r="D45" i="4"/>
  <c r="D161" i="4"/>
  <c r="D46" i="4"/>
  <c r="D47" i="4"/>
  <c r="D48" i="4"/>
  <c r="D49" i="4"/>
  <c r="D50" i="4"/>
  <c r="D51" i="4"/>
  <c r="D52" i="4"/>
  <c r="D53" i="4"/>
  <c r="D162" i="4"/>
  <c r="D163" i="4"/>
  <c r="D164" i="4"/>
  <c r="D54" i="4"/>
  <c r="D165" i="4"/>
  <c r="D166" i="4"/>
  <c r="D55" i="4"/>
  <c r="D56" i="4"/>
  <c r="D57" i="4"/>
  <c r="D58" i="4"/>
  <c r="D59" i="4"/>
  <c r="D60" i="4"/>
  <c r="D61" i="4"/>
  <c r="D167" i="4"/>
  <c r="D62" i="4"/>
  <c r="D63" i="4"/>
  <c r="D64" i="4"/>
  <c r="D65" i="4"/>
  <c r="D66" i="4"/>
  <c r="D67" i="4"/>
  <c r="D68" i="4"/>
  <c r="D168" i="4"/>
  <c r="D69" i="4"/>
  <c r="D70" i="4"/>
  <c r="D71" i="4"/>
  <c r="D72" i="4"/>
  <c r="D73" i="4"/>
  <c r="D169" i="4"/>
  <c r="D74" i="4"/>
  <c r="D75" i="4"/>
  <c r="D76" i="4"/>
  <c r="D77" i="4"/>
  <c r="D78" i="4"/>
  <c r="D170" i="4"/>
  <c r="D171" i="4"/>
  <c r="D79" i="4"/>
  <c r="D80" i="4"/>
  <c r="D172" i="4"/>
  <c r="D173" i="4"/>
  <c r="D81" i="4"/>
  <c r="D174" i="4"/>
  <c r="D82" i="4"/>
  <c r="D83" i="4"/>
  <c r="D84" i="4"/>
  <c r="D175" i="4"/>
  <c r="D176" i="4"/>
  <c r="D85" i="4"/>
  <c r="D177" i="4"/>
  <c r="D86" i="4"/>
  <c r="D87" i="4"/>
  <c r="D88" i="4"/>
  <c r="D178" i="4"/>
  <c r="D89" i="4"/>
  <c r="D90" i="4"/>
  <c r="D91" i="4"/>
  <c r="D92" i="4"/>
  <c r="D179" i="4"/>
  <c r="D180" i="4"/>
  <c r="D93" i="4"/>
  <c r="D181" i="4"/>
  <c r="D94" i="4"/>
  <c r="D95" i="4"/>
  <c r="D96" i="4"/>
  <c r="D182" i="4"/>
  <c r="D97" i="4"/>
  <c r="D98" i="4"/>
  <c r="D99" i="4"/>
  <c r="D183" i="4"/>
  <c r="D100" i="4"/>
  <c r="D101" i="4"/>
  <c r="D102" i="4"/>
  <c r="D184" i="4"/>
  <c r="D103" i="4"/>
  <c r="D104" i="4"/>
  <c r="D185" i="4"/>
  <c r="D105" i="4"/>
  <c r="D186" i="4"/>
  <c r="D106" i="4"/>
  <c r="D107" i="4"/>
  <c r="D108" i="4"/>
  <c r="D109" i="4"/>
  <c r="D187" i="4"/>
  <c r="D110" i="4"/>
  <c r="D111" i="4"/>
  <c r="D112" i="4"/>
  <c r="D188" i="4"/>
  <c r="D113" i="4"/>
  <c r="D114" i="4"/>
  <c r="D115" i="4"/>
  <c r="D116" i="4"/>
  <c r="D189" i="4"/>
  <c r="D190" i="4"/>
  <c r="D117" i="4"/>
  <c r="D118" i="4"/>
  <c r="D119" i="4"/>
  <c r="D191" i="4"/>
  <c r="D120" i="4"/>
  <c r="D121" i="4"/>
  <c r="D122" i="4"/>
  <c r="D192" i="4"/>
  <c r="D193" i="4"/>
  <c r="D123" i="4"/>
  <c r="D194" i="4"/>
  <c r="D124" i="4"/>
  <c r="D125" i="4"/>
  <c r="D195" i="4"/>
  <c r="D126" i="4"/>
  <c r="D127" i="4"/>
  <c r="D128" i="4"/>
  <c r="D129" i="4"/>
  <c r="D130" i="4"/>
  <c r="D131" i="4"/>
  <c r="D132" i="4"/>
  <c r="D133" i="4"/>
  <c r="D134" i="4"/>
  <c r="D135" i="4"/>
  <c r="D136" i="4"/>
  <c r="D196" i="4"/>
  <c r="D137" i="4"/>
  <c r="D138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198" i="4" l="1"/>
  <c r="F15" i="2" l="1"/>
  <c r="F18" i="2"/>
  <c r="F22" i="2"/>
  <c r="F26" i="2"/>
  <c r="F29" i="2"/>
  <c r="F32" i="2"/>
  <c r="F35" i="2"/>
  <c r="F38" i="2"/>
  <c r="F41" i="2"/>
  <c r="F137" i="2"/>
  <c r="F91" i="2"/>
  <c r="F83" i="2"/>
  <c r="F129" i="2"/>
  <c r="F154" i="2"/>
  <c r="F173" i="2"/>
  <c r="F55" i="2"/>
  <c r="F145" i="2"/>
  <c r="F141" i="2"/>
  <c r="F116" i="2"/>
  <c r="F60" i="2"/>
  <c r="F54" i="2"/>
  <c r="F61" i="2"/>
  <c r="F169" i="2"/>
  <c r="F64" i="2"/>
  <c r="F80" i="2"/>
  <c r="F163" i="2"/>
  <c r="F46" i="2"/>
  <c r="F105" i="2"/>
  <c r="F99" i="2"/>
  <c r="F180" i="2"/>
  <c r="F3" i="2"/>
  <c r="F5" i="2"/>
  <c r="F4" i="2"/>
  <c r="F152" i="2"/>
  <c r="F111" i="2"/>
  <c r="F125" i="2"/>
  <c r="F44" i="2"/>
  <c r="F134" i="2"/>
  <c r="F78" i="2"/>
  <c r="F82" i="2"/>
  <c r="F115" i="2"/>
  <c r="F112" i="2"/>
  <c r="F195" i="2"/>
  <c r="F7" i="2"/>
  <c r="F79" i="2"/>
  <c r="F183" i="2"/>
  <c r="F8" i="2"/>
  <c r="F19" i="2"/>
  <c r="F23" i="2"/>
  <c r="F69" i="2"/>
  <c r="F184" i="2"/>
  <c r="F70" i="2"/>
  <c r="F185" i="2"/>
  <c r="F118" i="2"/>
  <c r="F52" i="2"/>
  <c r="F51" i="2"/>
  <c r="F71" i="2"/>
  <c r="F186" i="2"/>
  <c r="F159" i="2"/>
  <c r="F164" i="2"/>
  <c r="F47" i="2"/>
  <c r="F92" i="2"/>
  <c r="F84" i="2"/>
  <c r="F155" i="2"/>
  <c r="F130" i="2"/>
  <c r="F170" i="2"/>
  <c r="F174" i="2"/>
  <c r="F56" i="2"/>
  <c r="F187" i="2"/>
  <c r="F9" i="2"/>
  <c r="F16" i="2"/>
  <c r="F20" i="2"/>
  <c r="F24" i="2"/>
  <c r="F27" i="2"/>
  <c r="F30" i="2"/>
  <c r="F33" i="2"/>
  <c r="F36" i="2"/>
  <c r="F39" i="2"/>
  <c r="F42" i="2"/>
  <c r="F65" i="2"/>
  <c r="F126" i="2"/>
  <c r="F122" i="2"/>
  <c r="F123" i="2"/>
  <c r="F59" i="2"/>
  <c r="F177" i="2"/>
  <c r="F10" i="2"/>
  <c r="F11" i="2"/>
  <c r="F81" i="2"/>
  <c r="F156" i="2"/>
  <c r="F131" i="2"/>
  <c r="F62" i="2"/>
  <c r="F146" i="2"/>
  <c r="F142" i="2"/>
  <c r="F17" i="2"/>
  <c r="F21" i="2"/>
  <c r="F25" i="2"/>
  <c r="F28" i="2"/>
  <c r="F31" i="2"/>
  <c r="F34" i="2"/>
  <c r="F37" i="2"/>
  <c r="F40" i="2"/>
  <c r="F43" i="2"/>
  <c r="F132" i="2"/>
  <c r="F157" i="2"/>
  <c r="F175" i="2"/>
  <c r="F57" i="2"/>
  <c r="F153" i="2"/>
  <c r="F63" i="2"/>
  <c r="F72" i="2"/>
  <c r="F73" i="2"/>
  <c r="F12" i="2"/>
  <c r="F147" i="2"/>
  <c r="F143" i="2"/>
  <c r="F181" i="2"/>
  <c r="F188" i="2"/>
  <c r="F66" i="2"/>
  <c r="F160" i="2"/>
  <c r="F48" i="2"/>
  <c r="F165" i="2"/>
  <c r="F93" i="2"/>
  <c r="F85" i="2"/>
  <c r="F74" i="2"/>
  <c r="F13" i="2"/>
  <c r="F189" i="2"/>
  <c r="F75" i="2"/>
  <c r="F190" i="2"/>
  <c r="F14" i="2"/>
  <c r="F76" i="2"/>
  <c r="F191" i="2"/>
  <c r="F94" i="2"/>
  <c r="F86" i="2"/>
  <c r="F106" i="2"/>
  <c r="F100" i="2"/>
  <c r="F77" i="2"/>
  <c r="F117" i="2"/>
  <c r="F119" i="2"/>
  <c r="F171" i="2"/>
  <c r="F149" i="2"/>
  <c r="F45" i="2"/>
  <c r="F53" i="2"/>
  <c r="F107" i="2"/>
  <c r="F101" i="2"/>
  <c r="F161" i="2"/>
  <c r="F166" i="2"/>
  <c r="F49" i="2"/>
  <c r="F95" i="2"/>
  <c r="F87" i="2"/>
  <c r="F158" i="2"/>
  <c r="F133" i="2"/>
  <c r="F172" i="2"/>
  <c r="F176" i="2"/>
  <c r="F58" i="2"/>
  <c r="F192" i="2"/>
  <c r="F108" i="2"/>
  <c r="F102" i="2"/>
  <c r="F193" i="2"/>
  <c r="F67" i="2"/>
  <c r="F196" i="2"/>
  <c r="F138" i="2"/>
  <c r="F127" i="2"/>
  <c r="F148" i="2"/>
  <c r="F144" i="2"/>
  <c r="F182" i="2"/>
  <c r="F194" i="2"/>
  <c r="F68" i="2"/>
  <c r="F162" i="2"/>
  <c r="F50" i="2"/>
  <c r="F167" i="2"/>
  <c r="F96" i="2"/>
  <c r="F88" i="2"/>
  <c r="F120" i="2"/>
  <c r="F113" i="2"/>
  <c r="F109" i="2"/>
  <c r="F103" i="2"/>
  <c r="F97" i="2"/>
  <c r="F89" i="2"/>
  <c r="F150" i="2"/>
  <c r="F178" i="2"/>
  <c r="F135" i="2"/>
  <c r="F139" i="2"/>
  <c r="F121" i="2"/>
  <c r="F114" i="2"/>
  <c r="F110" i="2"/>
  <c r="F104" i="2"/>
  <c r="F98" i="2"/>
  <c r="F90" i="2"/>
  <c r="F168" i="2"/>
  <c r="F151" i="2"/>
  <c r="F179" i="2"/>
  <c r="F136" i="2"/>
  <c r="F140" i="2"/>
  <c r="F128" i="2"/>
  <c r="F124" i="2"/>
  <c r="F6" i="2"/>
</calcChain>
</file>

<file path=xl/connections.xml><?xml version="1.0" encoding="utf-8"?>
<connections xmlns="http://schemas.openxmlformats.org/spreadsheetml/2006/main">
  <connection id="1" name="Action_ID" type="6" refreshedVersion="4" background="1" saveData="1">
    <textPr codePage="850" sourceFile="D:\Tools\Arduino\IR_test\Keymaps\Action_ID.txt" decimal="," thousands="." space="1" comma="1" consecutive="1" delimiter="=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keymap" type="4" refreshedVersion="0" background="1">
    <webPr xml="1" sourceData="1" url="D:\Tools\Arduino\IR_test\Keymaps\keymap.xml" htmlTables="1" htmlFormat="all"/>
  </connection>
</connections>
</file>

<file path=xl/sharedStrings.xml><?xml version="1.0" encoding="utf-8"?>
<sst xmlns="http://schemas.openxmlformats.org/spreadsheetml/2006/main" count="2190" uniqueCount="657">
  <si>
    <t>id</t>
  </si>
  <si>
    <t>key</t>
  </si>
  <si>
    <t>sound</t>
  </si>
  <si>
    <t>description</t>
  </si>
  <si>
    <t>id2</t>
  </si>
  <si>
    <t>description3</t>
  </si>
  <si>
    <t>id4</t>
  </si>
  <si>
    <t>key5</t>
  </si>
  <si>
    <t>sound6</t>
  </si>
  <si>
    <t>description7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</si>
  <si>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</si>
  <si>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</si>
  <si>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</si>
  <si>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</si>
  <si>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</si>
  <si>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</si>
  <si>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</si>
  <si>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</si>
  <si>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</si>
  <si>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</si>
  <si>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p</t>
  </si>
  <si>
    <t>F6</t>
  </si>
  <si>
    <t>F5</t>
  </si>
  <si>
    <t>left</t>
  </si>
  <si>
    <t>right</t>
  </si>
  <si>
    <t>up</t>
  </si>
  <si>
    <t>down</t>
  </si>
  <si>
    <t>pageup</t>
  </si>
  <si>
    <t>pagedown</t>
  </si>
  <si>
    <t>home</t>
  </si>
  <si>
    <t>end</t>
  </si>
  <si>
    <t>delete</t>
  </si>
  <si>
    <t>enter</t>
  </si>
  <si>
    <t>u</t>
  </si>
  <si>
    <t>esc</t>
  </si>
  <si>
    <t>F3</t>
  </si>
  <si>
    <t>SPACE</t>
  </si>
  <si>
    <t>B</t>
  </si>
  <si>
    <t>F8</t>
  </si>
  <si>
    <t>F7</t>
  </si>
  <si>
    <t>X</t>
  </si>
  <si>
    <t>-</t>
  </si>
  <si>
    <t>=</t>
  </si>
  <si>
    <t>+</t>
  </si>
  <si>
    <t>r</t>
  </si>
  <si>
    <t>F9</t>
  </si>
  <si>
    <t>L</t>
  </si>
  <si>
    <t>A</t>
  </si>
  <si>
    <t>M</t>
  </si>
  <si>
    <t>F11</t>
  </si>
  <si>
    <t>F4</t>
  </si>
  <si>
    <t>H</t>
  </si>
  <si>
    <t>G</t>
  </si>
  <si>
    <t>Z</t>
  </si>
  <si>
    <t>click.wav</t>
  </si>
  <si>
    <t>cursor.wav</t>
  </si>
  <si>
    <t>back.wav</t>
  </si>
  <si>
    <t>photo.wav</t>
  </si>
  <si>
    <t>Remote Button 0</t>
  </si>
  <si>
    <t>Remote Button 1</t>
  </si>
  <si>
    <t>Remote Button 2</t>
  </si>
  <si>
    <t>Remote Button 3</t>
  </si>
  <si>
    <t>Remote Button 4</t>
  </si>
  <si>
    <t>Remote Button 5</t>
  </si>
  <si>
    <t>Remote Button 6</t>
  </si>
  <si>
    <t>Remote Button 7</t>
  </si>
  <si>
    <t>Remote Button 8</t>
  </si>
  <si>
    <t>Remote Button 9</t>
  </si>
  <si>
    <t>play music</t>
  </si>
  <si>
    <t>FastForward music</t>
  </si>
  <si>
    <t>Rewind music</t>
  </si>
  <si>
    <t>Move Left</t>
  </si>
  <si>
    <t>Move Right</t>
  </si>
  <si>
    <t>Move Up</t>
  </si>
  <si>
    <t>Move Down</t>
  </si>
  <si>
    <t>Previous page</t>
  </si>
  <si>
    <t>Next page</t>
  </si>
  <si>
    <t>Select first item</t>
  </si>
  <si>
    <t>Select last item</t>
  </si>
  <si>
    <t>Delete item</t>
  </si>
  <si>
    <t>Select Item</t>
  </si>
  <si>
    <t>Parent Directory</t>
  </si>
  <si>
    <t>Previous Menu</t>
  </si>
  <si>
    <t>Show File Info</t>
  </si>
  <si>
    <t>Pause</t>
  </si>
  <si>
    <t>Stop</t>
  </si>
  <si>
    <t>Skip Next</t>
  </si>
  <si>
    <t>Skip Previous</t>
  </si>
  <si>
    <t>Toggle between GUI and fullscreen</t>
  </si>
  <si>
    <t>volume down</t>
  </si>
  <si>
    <t>volume up</t>
  </si>
  <si>
    <t>volume up (2)</t>
  </si>
  <si>
    <t>record current tv program</t>
  </si>
  <si>
    <t>show context menu for currently selected item</t>
  </si>
  <si>
    <t>Toggle Subtitles</t>
  </si>
  <si>
    <t>Cycle Audio Language or Type</t>
  </si>
  <si>
    <t>Mute</t>
  </si>
  <si>
    <t>Take Screenshot</t>
  </si>
  <si>
    <t>Toggle Autocrop</t>
  </si>
  <si>
    <t>TGB - Switch home</t>
  </si>
  <si>
    <t>Toggle Gap / Crossfade (BASS Player only)</t>
  </si>
  <si>
    <t>Jump to Music Now Playing</t>
  </si>
  <si>
    <t>My TV record TV</t>
  </si>
  <si>
    <t>My files specific actions</t>
  </si>
  <si>
    <t>My Music playlist specific actions</t>
  </si>
  <si>
    <t>My Music songs specific actions</t>
  </si>
  <si>
    <t>My Music genre specific actions</t>
  </si>
  <si>
    <t>Fullscreen Video specific actions</t>
  </si>
  <si>
    <t>My Picture View specific actions</t>
  </si>
  <si>
    <t>Slideshow/Picture View specific actions</t>
  </si>
  <si>
    <t>Movie Calibration specific actions</t>
  </si>
  <si>
    <t>UI Calibration specific actions</t>
  </si>
  <si>
    <t>OSD keys</t>
  </si>
  <si>
    <t>my video / titles</t>
  </si>
  <si>
    <t>video (view by filenames)</t>
  </si>
  <si>
    <t>video playlist window</t>
  </si>
  <si>
    <t>TV Guide</t>
  </si>
  <si>
    <t>DVD playback</t>
  </si>
  <si>
    <t>Fullscreen TVs</t>
  </si>
  <si>
    <t>TV OSD keys</t>
  </si>
  <si>
    <t>Teletext (Windowed)</t>
  </si>
  <si>
    <t>Teletext (Fullscreen)</t>
  </si>
  <si>
    <t>My Music Now Playing</t>
  </si>
  <si>
    <t>f12</t>
  </si>
  <si>
    <t>Y</t>
  </si>
  <si>
    <t>F1</t>
  </si>
  <si>
    <t>I</t>
  </si>
  <si>
    <t>D</t>
  </si>
  <si>
    <t>C</t>
  </si>
  <si>
    <t>s</t>
  </si>
  <si>
    <t>ESC</t>
  </si>
  <si>
    <t>J</t>
  </si>
  <si>
    <t>K</t>
  </si>
  <si>
    <t>E</t>
  </si>
  <si>
    <t>V</t>
  </si>
  <si>
    <t>Enter</t>
  </si>
  <si>
    <t>PageUp</t>
  </si>
  <si>
    <t>PageDown</t>
  </si>
  <si>
    <t>R</t>
  </si>
  <si>
    <t>HOME</t>
  </si>
  <si>
    <t>U</t>
  </si>
  <si>
    <t>Q</t>
  </si>
  <si>
    <t>P</t>
  </si>
  <si>
    <t>W</t>
  </si>
  <si>
    <t>O</t>
  </si>
  <si>
    <t>T</t>
  </si>
  <si>
    <t>delete record TV</t>
  </si>
  <si>
    <t>Switch Source and Destination</t>
  </si>
  <si>
    <t>Select/Deselect a File</t>
  </si>
  <si>
    <t>delete item</t>
  </si>
  <si>
    <t>copy item</t>
  </si>
  <si>
    <t>move item</t>
  </si>
  <si>
    <t>Toggle between Playlist and Filelist</t>
  </si>
  <si>
    <t>Remove Item from the Playlist</t>
  </si>
  <si>
    <t>Add Item to the Playlist</t>
  </si>
  <si>
    <t>Import Track</t>
  </si>
  <si>
    <t>Import Disc</t>
  </si>
  <si>
    <t>Cancel Import</t>
  </si>
  <si>
    <t>Zoom/Stretch/Normal</t>
  </si>
  <si>
    <t>FastForward</t>
  </si>
  <si>
    <t>Rewind</t>
  </si>
  <si>
    <t>Step Forward</t>
  </si>
  <si>
    <t>Step Backward</t>
  </si>
  <si>
    <t>Small step back</t>
  </si>
  <si>
    <t>Big Step Forward</t>
  </si>
  <si>
    <t>Big Step Backward</t>
  </si>
  <si>
    <t>Toggle the OSD</t>
  </si>
  <si>
    <t>Next subtitle</t>
  </si>
  <si>
    <t>Previous bookmark</t>
  </si>
  <si>
    <t>Next bookmark</t>
  </si>
  <si>
    <t>Next edidtion stream</t>
  </si>
  <si>
    <t>Next Video Stream</t>
  </si>
  <si>
    <t>delete Picture</t>
  </si>
  <si>
    <t>Show Picture Info</t>
  </si>
  <si>
    <t>Next Picture</t>
  </si>
  <si>
    <t>Previous Picture</t>
  </si>
  <si>
    <t>Pause/Continue</t>
  </si>
  <si>
    <t>Zoom Out</t>
  </si>
  <si>
    <t>Zoom In</t>
  </si>
  <si>
    <t>Zoom Level 1 (normal)</t>
  </si>
  <si>
    <t>Zoom Level 2</t>
  </si>
  <si>
    <t>Zoom Level 3</t>
  </si>
  <si>
    <t>Zoom Level 4</t>
  </si>
  <si>
    <t>Zoom Level 5</t>
  </si>
  <si>
    <t>Zoom Level 6</t>
  </si>
  <si>
    <t>Zoom Level 7</t>
  </si>
  <si>
    <t>Zoom Level 8</t>
  </si>
  <si>
    <t>Zoom Level 9</t>
  </si>
  <si>
    <t>Move Picture Left (in Zoom mode)</t>
  </si>
  <si>
    <t>Move Picture Right (in Zoom mode)</t>
  </si>
  <si>
    <t>Move Picture Up (in Zoom mode)</t>
  </si>
  <si>
    <t>Move Picture Down (in Zoom mode)</t>
  </si>
  <si>
    <t>Rotate Picture</t>
  </si>
  <si>
    <t>Swap calibration arrows</t>
  </si>
  <si>
    <t>Reset the calibration</t>
  </si>
  <si>
    <t>value plus</t>
  </si>
  <si>
    <t>value min</t>
  </si>
  <si>
    <t>Hide SubMenu</t>
  </si>
  <si>
    <t>Exit OSD</t>
  </si>
  <si>
    <t>Exit OSD alternative buttons</t>
  </si>
  <si>
    <t>Switch to Video Playlist</t>
  </si>
  <si>
    <t>Exit to filelist from playlist</t>
  </si>
  <si>
    <t>increase time</t>
  </si>
  <si>
    <t>decrease time</t>
  </si>
  <si>
    <t>default time</t>
  </si>
  <si>
    <t>goto current time</t>
  </si>
  <si>
    <t>Increase Day</t>
  </si>
  <si>
    <t>Decrease Day</t>
  </si>
  <si>
    <t>Next Tv Group</t>
  </si>
  <si>
    <t>Prev Tv Group</t>
  </si>
  <si>
    <t>menu</t>
  </si>
  <si>
    <t>Next Chapter</t>
  </si>
  <si>
    <t>Previous Chapter</t>
  </si>
  <si>
    <t>Next tv channel</t>
  </si>
  <si>
    <t>Previous tv channel</t>
  </si>
  <si>
    <t>Zap to last viewed Channel</t>
  </si>
  <si>
    <t>Play/Unpause</t>
  </si>
  <si>
    <t>IndexPage</t>
  </si>
  <si>
    <t>HiddenMode</t>
  </si>
  <si>
    <t>NextPage</t>
  </si>
  <si>
    <t>PrevPage</t>
  </si>
  <si>
    <t>NextSubPage</t>
  </si>
  <si>
    <t>PrevSubPage</t>
  </si>
  <si>
    <t>RedButton</t>
  </si>
  <si>
    <t>GreenButton</t>
  </si>
  <si>
    <t>YellowButton</t>
  </si>
  <si>
    <t>BlueButton</t>
  </si>
  <si>
    <t>TransparentMode</t>
  </si>
  <si>
    <t>LastFM Love</t>
  </si>
  <si>
    <t>LastFM Ban</t>
  </si>
  <si>
    <t>global</t>
  </si>
  <si>
    <t>window</t>
  </si>
  <si>
    <t>Action_ID</t>
  </si>
  <si>
    <t>Sound</t>
  </si>
  <si>
    <t>Action_Description</t>
  </si>
  <si>
    <t>Description</t>
  </si>
  <si>
    <t>ACTION DEFINITION</t>
  </si>
  <si>
    <t>WINDOW TYPE</t>
  </si>
  <si>
    <t>Window_Description</t>
  </si>
  <si>
    <t>Window_ID</t>
  </si>
  <si>
    <t>TYPE</t>
  </si>
  <si>
    <t>ACTION_INVALID</t>
  </si>
  <si>
    <t>ACTION_MOVE_LEFT</t>
  </si>
  <si>
    <t>ACTION_MOVE_RIGHT</t>
  </si>
  <si>
    <t>ACTION_MOVE_UP</t>
  </si>
  <si>
    <t>ACTION_MOVE_DOWN</t>
  </si>
  <si>
    <t>ACTION_PAGE_UP</t>
  </si>
  <si>
    <t>ACTION_PAGE_DOWN</t>
  </si>
  <si>
    <t>ACTION_SELECT_ITEM</t>
  </si>
  <si>
    <t>ACTION_HIGHLIGHT_ITEM</t>
  </si>
  <si>
    <t>ACTION_PARENT_DIR</t>
  </si>
  <si>
    <t>ACTION_PREVIOUS_MENU</t>
  </si>
  <si>
    <t>ACTION_SHOW_INFO</t>
  </si>
  <si>
    <t>ACTION_PAUSE</t>
  </si>
  <si>
    <t>ACTION_STOP</t>
  </si>
  <si>
    <t>ACTION_NEXT_ITEM</t>
  </si>
  <si>
    <t>ACTION_PREV_ITEM</t>
  </si>
  <si>
    <t>ACTION_FORWARD</t>
  </si>
  <si>
    <t>ACTION_REWIND</t>
  </si>
  <si>
    <t>ACTION_SHOW_GUI</t>
  </si>
  <si>
    <t>ACTION_ASPECT_RATIO</t>
  </si>
  <si>
    <t>ACTION_STEP_FORWARD</t>
  </si>
  <si>
    <t>ACTION_STEP_BACK</t>
  </si>
  <si>
    <t>ACTION_BIG_STEP_FORWARD</t>
  </si>
  <si>
    <t>ACTION_BIG_STEP_BACK</t>
  </si>
  <si>
    <t>ACTION_SHOW_OSD</t>
  </si>
  <si>
    <t>ACTION_SHOW_SUBTITLES</t>
  </si>
  <si>
    <t>ACTION_NEXT_AUDIO</t>
  </si>
  <si>
    <t>ACTION_SHOW_CODEC</t>
  </si>
  <si>
    <t>ACTION_NEXT_PICTURE</t>
  </si>
  <si>
    <t>ACTION_PREV_PICTURE</t>
  </si>
  <si>
    <t>ACTION_ZOOM_OUT</t>
  </si>
  <si>
    <t>ACTION_ZOOM_IN</t>
  </si>
  <si>
    <t>ACTION_TOGGLE_SOURCE_DEST</t>
  </si>
  <si>
    <t>ACTION_SHOW_PLAYLIST</t>
  </si>
  <si>
    <t>ACTION_QUEUE_ITEM</t>
  </si>
  <si>
    <t>ACTION_REMOVE_ITEM</t>
  </si>
  <si>
    <t>ACTION_SHOW_FULLSCREEN</t>
  </si>
  <si>
    <t>ACTION_ZOOM_LEVEL_NORMAL</t>
  </si>
  <si>
    <t>ACTION_ZOOM_LEVEL_1</t>
  </si>
  <si>
    <t>ACTION_ZOOM_LEVEL_2</t>
  </si>
  <si>
    <t>ACTION_ZOOM_LEVEL_3</t>
  </si>
  <si>
    <t>ACTION_ZOOM_LEVEL_4</t>
  </si>
  <si>
    <t>ACTION_ZOOM_LEVEL_5</t>
  </si>
  <si>
    <t>ACTION_ZOOM_LEVEL_6</t>
  </si>
  <si>
    <t>ACTION_ZOOM_LEVEL_7</t>
  </si>
  <si>
    <t>ACTION_ZOOM_LEVEL_8</t>
  </si>
  <si>
    <t>ACTION_ZOOM_LEVEL_9</t>
  </si>
  <si>
    <t>ACTION_CALIBRATE_SWAP_ARROWS</t>
  </si>
  <si>
    <t>ACTION_CALIBRATE_RESET</t>
  </si>
  <si>
    <t>ACTION_ANALOG_MOVE</t>
  </si>
  <si>
    <t>ACTION_ROTATE_PICTURE</t>
  </si>
  <si>
    <t>ACTION_CLOSE_DIALOG</t>
  </si>
  <si>
    <t>ACTION_SUBTITLE_DELAY_MIN</t>
  </si>
  <si>
    <t>ACTION_SUBTITLE_DELAY_PLUS</t>
  </si>
  <si>
    <t>ACTION_AUDIO_DELAY_MIN</t>
  </si>
  <si>
    <t>ACTION_AUDIO_DELAY_PLUS</t>
  </si>
  <si>
    <t>ACTION_AUDIO_NEXT_LANGUAGE</t>
  </si>
  <si>
    <t>ACTION_CHANGE_RESOLUTION</t>
  </si>
  <si>
    <t>REMOTE_0</t>
  </si>
  <si>
    <t>REMOTE_1</t>
  </si>
  <si>
    <t>REMOTE_2</t>
  </si>
  <si>
    <t>REMOTE_3</t>
  </si>
  <si>
    <t>REMOTE_4</t>
  </si>
  <si>
    <t>REMOTE_5</t>
  </si>
  <si>
    <t>REMOTE_6</t>
  </si>
  <si>
    <t>REMOTE_7</t>
  </si>
  <si>
    <t>REMOTE_8</t>
  </si>
  <si>
    <t>REMOTE_9</t>
  </si>
  <si>
    <t>ACTION_PLAY</t>
  </si>
  <si>
    <t>ACTION_OSD_SHOW_LEFT</t>
  </si>
  <si>
    <t>ACTION_OSD_SHOW_RIGHT</t>
  </si>
  <si>
    <t>ACTION_OSD_SHOW_UP</t>
  </si>
  <si>
    <t>ACTION_OSD_SHOW_DOWN</t>
  </si>
  <si>
    <t>ACTION_OSD_SHOW_SELECT</t>
  </si>
  <si>
    <t>ACTION_OSD_SHOW_VALUE_PLUS</t>
  </si>
  <si>
    <t>ACTION_OSD_SHOW_VALUE_MIN</t>
  </si>
  <si>
    <t>ACTION_SMALL_STEP_BACK</t>
  </si>
  <si>
    <t>ACTION_MUSIC_FORWARD</t>
  </si>
  <si>
    <t>ACTION_MUSIC_REWIND</t>
  </si>
  <si>
    <t>ACTION_MUSIC_PLAY</t>
  </si>
  <si>
    <t>ACTION_DELETE_ITEM</t>
  </si>
  <si>
    <t>ACTION_COPY_ITEM</t>
  </si>
  <si>
    <t>ACTION_MOVE_ITEM</t>
  </si>
  <si>
    <t>ACTION_SHOW_MPLAYER_OSD</t>
  </si>
  <si>
    <t>ACTION_OSD_HIDESUBMENU</t>
  </si>
  <si>
    <t>ACTION_TAKE_SCREENSHOT</t>
  </si>
  <si>
    <t>ACTION_INCREASE_TIMEBLOCK</t>
  </si>
  <si>
    <t>ACTION_DECREASE_TIMEBLOCK</t>
  </si>
  <si>
    <t>ACTION_DEFAULT_TIMEBLOCK</t>
  </si>
  <si>
    <t>ACTION_RECORD</t>
  </si>
  <si>
    <t>ACTION_DVD_MENU</t>
  </si>
  <si>
    <t>ACTION_NEXT_CHAPTER</t>
  </si>
  <si>
    <t>ACTION_PREV_CHAPTER</t>
  </si>
  <si>
    <t>ACTION_KEY_PRESSED</t>
  </si>
  <si>
    <t>ACTION_PREV_CHANNEL</t>
  </si>
  <si>
    <t>ACTION_NEXT_CHANNEL</t>
  </si>
  <si>
    <t>ACTION_TVGUIDE_RESET</t>
  </si>
  <si>
    <t>ACTION_EXIT</t>
  </si>
  <si>
    <t>ACTION_REBOOT</t>
  </si>
  <si>
    <t>ACTION_SHUTDOWN</t>
  </si>
  <si>
    <t>ACTION_EJECTCD</t>
  </si>
  <si>
    <t>ACTION_BACKGROUND_TOGGLE</t>
  </si>
  <si>
    <t>ACTION_VOLUME_DOWN</t>
  </si>
  <si>
    <t>ACTION_VOLUME_UP</t>
  </si>
  <si>
    <t>ACTION_TOGGLE_WINDOWED_FULLSCREEN</t>
  </si>
  <si>
    <t>ACTION_PAUSE_PICTURE</t>
  </si>
  <si>
    <t>ACTION_CONTEXT_MENU</t>
  </si>
  <si>
    <t>ACTION_HOME</t>
  </si>
  <si>
    <t>ACTION_END</t>
  </si>
  <si>
    <t>ACTION_LAST_VIEWED_CHANNEL</t>
  </si>
  <si>
    <t>ACTION_IMPORT_TRACK</t>
  </si>
  <si>
    <t>ACTION_IMPORT_DISC</t>
  </si>
  <si>
    <t>ACTION_CANCEL_IMPORT</t>
  </si>
  <si>
    <t>ACTION_SWITCH_HOME</t>
  </si>
  <si>
    <t>ACTION_MOVE_SELECTED_ITEM_UP</t>
  </si>
  <si>
    <t>ACTION_MOVE_SELECTED_ITEM_DOWN</t>
  </si>
  <si>
    <t>ACTION_DELETE_SELECTED_ITEM</t>
  </si>
  <si>
    <t>ACTION_NEXT_SUBTITLE</t>
  </si>
  <si>
    <t>ACTION_SHOW_ACTIONMENU</t>
  </si>
  <si>
    <t>ACTION_TOGGLE_SMS_INPUT</t>
  </si>
  <si>
    <t>ACTION_AUTOZAP</t>
  </si>
  <si>
    <t>ACTION_MPRESTORE</t>
  </si>
  <si>
    <t>ACTION_SMALL_STEP_FORWARD</t>
  </si>
  <si>
    <t>ACTION_JUMP_MUSIC_NOW_PLAYING</t>
  </si>
  <si>
    <t>ACTION_ADD_TO_PLAYLIST</t>
  </si>
  <si>
    <t>ACTION_POWER_OFF</t>
  </si>
  <si>
    <t>ACTION_SUSPEND</t>
  </si>
  <si>
    <t>ACTION_HIBERNATE</t>
  </si>
  <si>
    <t>ACTION_MOUSE_MOVE</t>
  </si>
  <si>
    <t>ACTION_MOUSE_CLICK</t>
  </si>
  <si>
    <t>ACTION_MOUSE_DOUBLECLICK</t>
  </si>
  <si>
    <t>ACTION_PREV_BOOKMARK</t>
  </si>
  <si>
    <t>ACTION_NEXT_BOOKMARK</t>
  </si>
  <si>
    <t>ACTION_LASTFM_LOVE</t>
  </si>
  <si>
    <t>ACTION_LASTFM_BAN</t>
  </si>
  <si>
    <t>ACTION_BD_POPUP_MENU</t>
  </si>
  <si>
    <t>ACTION_REMOTE_RED_BUTTON</t>
  </si>
  <si>
    <t>ACTION_REMOTE_GREEN_BUTTON</t>
  </si>
  <si>
    <t>ACTION_REMOTE_YELLOW_BUTTON</t>
  </si>
  <si>
    <t>ACTION_REMOTE_BLUE_BUTTON</t>
  </si>
  <si>
    <t>ACTION_REMOTE_SUBPAGE_UP</t>
  </si>
  <si>
    <t>ACTION_REMOTE_SUBPAGE_DOWN</t>
  </si>
  <si>
    <t>ACTION_SHOW_VOLUME</t>
  </si>
  <si>
    <t>ACTION_VOLUME_MUTE</t>
  </si>
  <si>
    <t>ACTION_SHOW_CURRENT_TV_INFO</t>
  </si>
  <si>
    <t>ACTION_AUTOCROP</t>
  </si>
  <si>
    <t>ACTION_TOGGLE_AUTOCROP</t>
  </si>
  <si>
    <t>ACTION_TOGGLE_MUSIC_GAP</t>
  </si>
  <si>
    <t>ACTION_NEXT_TELETEXTPAGE</t>
  </si>
  <si>
    <t>ACTION_PREV_TELETEXTPAGE</t>
  </si>
  <si>
    <t>ACTION_SWITCH_TELETEXT_HIDDEN</t>
  </si>
  <si>
    <t>ACTION_SWITCH_TELETEXT_TRANSPARENT</t>
  </si>
  <si>
    <t>ACTION_SHOW_INDEXPAGE</t>
  </si>
  <si>
    <t>ACTION_SKIN_NEXT</t>
  </si>
  <si>
    <t>ACTION_SKIN_PREVIOUS</t>
  </si>
  <si>
    <t>ACTION_TVGUIDE_INCREASE_DAY</t>
  </si>
  <si>
    <t>ACTION_TVGUIDE_DECREASE_DAY</t>
  </si>
  <si>
    <t>ACTION_TVGUIDE_NEXT_GROUP</t>
  </si>
  <si>
    <t>ACTION_TVGUIDE_PREV_GROUP</t>
  </si>
  <si>
    <t>ACTION_ROTATE_PICTURE_180</t>
  </si>
  <si>
    <t>ACTION_ROTATE_PICTURE_270</t>
  </si>
  <si>
    <t>ACTION_NEXT_EDITION</t>
  </si>
  <si>
    <t>ACTION_NEXT_VIDEO</t>
  </si>
  <si>
    <t xml:space="preserve"> // toggle between GUI and movie or GUI and visualisation.</t>
  </si>
  <si>
    <t xml:space="preserve"> // toggle between zoom/stretch/normal during a movie. Can b used in VideoFullScreen.xml window id=2005</t>
  </si>
  <si>
    <t xml:space="preserve"> // seek +1% in the movie. Can b used in VideoFullScreen.xml window id=2005</t>
  </si>
  <si>
    <t xml:space="preserve"> // seek -1% in the movie. Can b used in VideoFullScreen.xml window id=2005</t>
  </si>
  <si>
    <t xml:space="preserve"> // seek +10% in the movie. Can b used in VideoFullScreen.xml window id=2005</t>
  </si>
  <si>
    <t xml:space="preserve"> // seek -10% in the movie. Can b used in VideoFullScreen.xml window id=2005</t>
  </si>
  <si>
    <t xml:space="preserve"> // show/hide OSD. Can b used in VideoFullScreen.xml window id=2005</t>
  </si>
  <si>
    <t xml:space="preserve"> // turn subtitles on/off. Can b used in VideoFullScreen.xml window id=2005</t>
  </si>
  <si>
    <t xml:space="preserve"> // switch to next audio stream. Can b used in VideoFullScreen.xml window id=2005</t>
  </si>
  <si>
    <t xml:space="preserve"> // show information about file. Can b used in VideoFullScreen.xml window id=2005 and in slideshow.xml window id=2007</t>
  </si>
  <si>
    <t xml:space="preserve"> // show next picture of slideshow. Can b used in slideshow.xml window id=2007</t>
  </si>
  <si>
    <t xml:space="preserve"> // show previous picture of slideshow. Can b used in slideshow.xml window id=2007</t>
  </si>
  <si>
    <t xml:space="preserve"> // zoom in picture during slideshow. Can b used in slideshow.xml window id=2007</t>
  </si>
  <si>
    <t xml:space="preserve"> // zoom out picture during slideshow. Can b used in slideshow.xml window id=2007</t>
  </si>
  <si>
    <t xml:space="preserve"> // used to toggle between source view and destination view. Can be used in myfiles.xml window id=3</t>
  </si>
  <si>
    <t xml:space="preserve"> // used to toggle between current view and playlist view. Can b used in all mymusic xml files</t>
  </si>
  <si>
    <t xml:space="preserve"> // used to queue a item to the playlist. Can b used in all mymusic xml files</t>
  </si>
  <si>
    <t xml:space="preserve"> // not used anymore</t>
  </si>
  <si>
    <t xml:space="preserve"> // zoom 1x picture during slideshow. Can b used in slideshow.xml window id=2007</t>
  </si>
  <si>
    <t xml:space="preserve"> // zoom 2x picture during slideshow. Can b used in slideshow.xml window id=2007</t>
  </si>
  <si>
    <t xml:space="preserve"> // zoom 3x picture during slideshow. Can b used in slideshow.xml window id=2007</t>
  </si>
  <si>
    <t xml:space="preserve"> // zoom 4x picture during slideshow. Can b used in slideshow.xml window id=2007</t>
  </si>
  <si>
    <t xml:space="preserve"> // zoom 5x picture during slideshow. Can b used in slideshow.xml window id=2007</t>
  </si>
  <si>
    <t xml:space="preserve"> // zoom 6x picture during slideshow. Can b used in slideshow.xml window id=2007</t>
  </si>
  <si>
    <t xml:space="preserve"> // zoom 7x picture during slideshow. Can b used in slideshow.xml window id=2007</t>
  </si>
  <si>
    <t xml:space="preserve"> // zoom 8x picture during slideshow. Can b used in slideshow.xml window id=2007</t>
  </si>
  <si>
    <t xml:space="preserve"> // zoom 9x picture during slideshow. Can b used in slideshow.xml window id=2007</t>
  </si>
  <si>
    <t xml:space="preserve"> // zoom 10x picture during slideshow. Can b used in slideshow.xml window id=2007</t>
  </si>
  <si>
    <t xml:space="preserve"> // select next arrow. Can b used in: settingsScreenCalibration.xml windowid=11</t>
  </si>
  <si>
    <t xml:space="preserve"> // reset calibration to defaults. Can b used in: settingsScreenCalibration.xml windowid=11/settingsUICalibration.xml windowid=10</t>
  </si>
  <si>
    <t xml:space="preserve"> // analog thumbstick move. Can b used in: slideshow.xml window id=2007/settingsScreenCalibration.xml windowid=11/settingsUICalibration.xml windowid=10</t>
  </si>
  <si>
    <t xml:space="preserve"> // rotate current picture during slideshow. Can b used in slideshow.xml window id=2007</t>
  </si>
  <si>
    <t xml:space="preserve"> // action for closing the dialog. Can b used in any dialog</t>
  </si>
  <si>
    <t xml:space="preserve"> // Decrease subtitle/movie Delay. Can b used in VideoFullScreen.xml window id=2005</t>
  </si>
  <si>
    <t xml:space="preserve"> // Increase subtitle/movie Delay. Can b used in VideoFullScreen.xml window id=2005</t>
  </si>
  <si>
    <t xml:space="preserve"> // Increase avsync delay. Can b used in VideoFullScreen.xml window id=2005</t>
  </si>
  <si>
    <t xml:space="preserve"> // Decrease avsync delay. Can b used in VideoFullScreen.xml window id=2005</t>
  </si>
  <si>
    <t xml:space="preserve"> // Select next language in movie. Can b used in VideoFullScreen.xml window id=2005</t>
  </si>
  <si>
    <t xml:space="preserve"> // switch 2 next resolution. Can b used during screen calibration settingsScreenCalibration.xml windowid=11</t>
  </si>
  <si>
    <t xml:space="preserve"> // remote keys 0-9. are used by multiple windows</t>
  </si>
  <si>
    <t xml:space="preserve"> // for example in VideoFullScreen.xml window id=2005 you can</t>
  </si>
  <si>
    <t xml:space="preserve"> // enter time (mmss) to jump to particular point in the movie</t>
  </si>
  <si>
    <t xml:space="preserve"> // with spincontrols you can enter 3digit number to quickly set</t>
  </si>
  <si>
    <t xml:space="preserve"> // spincontrol to desired value</t>
  </si>
  <si>
    <t xml:space="preserve"> // Play current movie. Unpauses movie and sets playspeed to 1x. Can b used in VideoFullScreen.xml window id=2005</t>
  </si>
  <si>
    <t xml:space="preserve"> // Move left in OSD. Can b used in VideoFullScreen.xml window id=2005</t>
  </si>
  <si>
    <t xml:space="preserve"> // Move right in OSD. Can b used in VideoFullScreen.xml window id=2005</t>
  </si>
  <si>
    <t xml:space="preserve"> // Move up in OSD. Can b used in VideoFullScreen.xml window id=2005</t>
  </si>
  <si>
    <t xml:space="preserve"> // Move down in OSD. Can b used in VideoFullScreen.xml window id=2005</t>
  </si>
  <si>
    <t xml:space="preserve"> // toggle/select option in OSD. Can b used in VideoFullScreen.xml window id=2005</t>
  </si>
  <si>
    <t xml:space="preserve"> // increase value of current option in OSD. Can b used in VideoFullScreen.xml window id=2005</t>
  </si>
  <si>
    <t xml:space="preserve"> // decrease value of current option in OSD. Can b used in VideoFullScreen.xml window id=2005</t>
  </si>
  <si>
    <t xml:space="preserve"> // jumps a few seconds back during playback of movie. Can b used in VideoFullScreen.xml window id=2005</t>
  </si>
  <si>
    <t xml:space="preserve"> // delete current selected item. Can be used in myfiles.xml window id=3 and in myVideoTitle.xml window id=25</t>
  </si>
  <si>
    <t xml:space="preserve"> // copy current selected item. Can be used in myfiles.xml window id=3</t>
  </si>
  <si>
    <t xml:space="preserve"> // move current selected item. Can be used in myfiles.xml window id=3</t>
  </si>
  <si>
    <t xml:space="preserve"> // toggles mplayers OSD. Can be used in Videofullscreen.xml window id=2005</t>
  </si>
  <si>
    <t xml:space="preserve"> // removes an OSD sub menu. Can be used in VideoOSD.xml window id=2901</t>
  </si>
  <si>
    <t xml:space="preserve"> // take a screenshot</t>
  </si>
  <si>
    <t xml:space="preserve"> // home</t>
  </si>
  <si>
    <t xml:space="preserve"> // end</t>
  </si>
  <si>
    <t xml:space="preserve"> // switches TV to the last viewed channel / mPod</t>
  </si>
  <si>
    <t xml:space="preserve"> // allow switching between regular / basic home</t>
  </si>
  <si>
    <t xml:space="preserve"> // move selected playlist item up</t>
  </si>
  <si>
    <t xml:space="preserve"> // move selected playlist item down</t>
  </si>
  <si>
    <t xml:space="preserve"> // delete selected playlist item</t>
  </si>
  <si>
    <t xml:space="preserve"> // switches to next available subtitle</t>
  </si>
  <si>
    <t xml:space="preserve"> // show the action menue for the current window</t>
  </si>
  <si>
    <t xml:space="preserve"> // Toggle SMS / alpha keyboard</t>
  </si>
  <si>
    <t xml:space="preserve"> // Start autozapping in TV mode</t>
  </si>
  <si>
    <t xml:space="preserve"> // jumps a few seconds forward during playback of movie. Can be used in VideoFullScreen.xml window id=2005</t>
  </si>
  <si>
    <t xml:space="preserve"> // jump directly to now playing screen</t>
  </si>
  <si>
    <t xml:space="preserve"> // add item to playlist (rather than ACTION_QUEUE_ITEM which will queue item regardless of whether a playlist is being used)</t>
  </si>
  <si>
    <t xml:space="preserve"> // direct action rather than through ACTION_SHUTDOWN dialog menu</t>
  </si>
  <si>
    <t xml:space="preserve"> // Switch AutoCropper operating mode: off/auto/on request</t>
  </si>
  <si>
    <t xml:space="preserve"> // Toggles Music Playback Normal -&gt; Gapless -&gt; Crossfade -&gt; Normal</t>
  </si>
  <si>
    <t xml:space="preserve"> // Switch to next teletext page window id=7701 || 7700</t>
  </si>
  <si>
    <t xml:space="preserve"> // Switch to previous teletext page window id=7701 || 7700</t>
  </si>
  <si>
    <t xml:space="preserve"> // Switch on/off the hidden mode in teletext window id=7701 || 7700</t>
  </si>
  <si>
    <t xml:space="preserve"> // Go to index page window id=7701 | 7700</t>
  </si>
  <si>
    <t xml:space="preserve"> // used for the changeskin plugin.</t>
  </si>
  <si>
    <t xml:space="preserve"> // switch to the next tv group in guide</t>
  </si>
  <si>
    <t xml:space="preserve"> // switch to the previous tv group in guide</t>
  </si>
  <si>
    <t xml:space="preserve"> // rotate current picture 180 during slideshow.</t>
  </si>
  <si>
    <t xml:space="preserve"> // rotate current picture 270 during slideshow.</t>
  </si>
  <si>
    <t xml:space="preserve"> // Switch to next edition</t>
  </si>
  <si>
    <t xml:space="preserve"> // FF in current song. global action, can be used anywhere</t>
  </si>
  <si>
    <t xml:space="preserve"> // RW in current song. global action, can be used anywhere</t>
  </si>
  <si>
    <t xml:space="preserve"> // Play current song. Unpauses song and sets playspeed to 1x. global action, can be used anywhere</t>
  </si>
  <si>
    <t xml:space="preserve"> // If the AutoCropper is used, request new crop detection</t>
  </si>
  <si>
    <t xml:space="preserve"> // Switch to next video stream</t>
  </si>
  <si>
    <t>ID</t>
  </si>
  <si>
    <t>Label</t>
  </si>
  <si>
    <t>Action_Label</t>
  </si>
  <si>
    <t>idx</t>
  </si>
  <si>
    <t>KEY</t>
  </si>
  <si>
    <t>Count</t>
  </si>
  <si>
    <t>KEYS</t>
  </si>
  <si>
    <t/>
  </si>
  <si>
    <t>F12</t>
  </si>
  <si>
    <t>S</t>
  </si>
  <si>
    <t>space</t>
  </si>
  <si>
    <t>KEY_DELETE</t>
  </si>
  <si>
    <t>KEY_DOWN_ARROW</t>
  </si>
  <si>
    <t>KEY_END</t>
  </si>
  <si>
    <t>KEY_RETURN</t>
  </si>
  <si>
    <t>KEY_ESC</t>
  </si>
  <si>
    <t>KEY_F1</t>
  </si>
  <si>
    <t>KEY_F11</t>
  </si>
  <si>
    <t>KEY_F12</t>
  </si>
  <si>
    <t>KEY_F3</t>
  </si>
  <si>
    <t>KEY_F4</t>
  </si>
  <si>
    <t>KEY_F5</t>
  </si>
  <si>
    <t>KEY_F6</t>
  </si>
  <si>
    <t>KEY_F7</t>
  </si>
  <si>
    <t>KEY_F8</t>
  </si>
  <si>
    <t>KEY_F9</t>
  </si>
  <si>
    <t>KEY_HOME</t>
  </si>
  <si>
    <t>KEY_LEFT_ARROW</t>
  </si>
  <si>
    <t>KEY_PAGE_DOWN</t>
  </si>
  <si>
    <t>KEY_PAGE_UP</t>
  </si>
  <si>
    <t>KEY_RIGHT_ARROW</t>
  </si>
  <si>
    <t>' '</t>
  </si>
  <si>
    <t>KEY_UP_ARROW</t>
  </si>
  <si>
    <t>USB_char</t>
  </si>
  <si>
    <t>Index</t>
  </si>
  <si>
    <t>Name</t>
  </si>
  <si>
    <t>Hex</t>
  </si>
  <si>
    <t>Dec</t>
  </si>
  <si>
    <t>Key</t>
  </si>
  <si>
    <t xml:space="preserve">byte keyMap[256] = { 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</si>
  <si>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</si>
  <si>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</si>
  <si>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</si>
  <si>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</si>
  <si>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</si>
  <si>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</si>
  <si>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</si>
  <si>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</si>
  <si>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</si>
  <si>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</si>
  <si>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CLEAR</t>
  </si>
  <si>
    <t>0A</t>
  </si>
  <si>
    <t>ENTER</t>
  </si>
  <si>
    <t>0B</t>
  </si>
  <si>
    <t>POWER</t>
  </si>
  <si>
    <t>0C</t>
  </si>
  <si>
    <t>&lt;-- replaced by USB</t>
  </si>
  <si>
    <t>0D</t>
  </si>
  <si>
    <t>START</t>
  </si>
  <si>
    <t>Home</t>
  </si>
  <si>
    <t>MUTE</t>
  </si>
  <si>
    <t>0E</t>
  </si>
  <si>
    <t>not needed</t>
  </si>
  <si>
    <t>INFO</t>
  </si>
  <si>
    <t>0F</t>
  </si>
  <si>
    <t>(not F3)</t>
  </si>
  <si>
    <t>VOL+</t>
  </si>
  <si>
    <t>10</t>
  </si>
  <si>
    <t>VOL-</t>
  </si>
  <si>
    <t>11</t>
  </si>
  <si>
    <t>CH+</t>
  </si>
  <si>
    <t>12</t>
  </si>
  <si>
    <t>CH-</t>
  </si>
  <si>
    <t>13</t>
  </si>
  <si>
    <t>FF</t>
  </si>
  <si>
    <t>14</t>
  </si>
  <si>
    <t>REV</t>
  </si>
  <si>
    <t>15</t>
  </si>
  <si>
    <t>PLAY</t>
  </si>
  <si>
    <t>16</t>
  </si>
  <si>
    <t>REC</t>
  </si>
  <si>
    <t>17</t>
  </si>
  <si>
    <t>PAUSE</t>
  </si>
  <si>
    <t>18</t>
  </si>
  <si>
    <t>STOP</t>
  </si>
  <si>
    <t>19</t>
  </si>
  <si>
    <t>SKIP_FW</t>
  </si>
  <si>
    <t>1A</t>
  </si>
  <si>
    <t>zoom in</t>
  </si>
  <si>
    <t>SKIP_BK</t>
  </si>
  <si>
    <t>1B</t>
  </si>
  <si>
    <t>zoom out</t>
  </si>
  <si>
    <t>#</t>
  </si>
  <si>
    <t>1C</t>
  </si>
  <si>
    <t>NUMBER INPUT</t>
  </si>
  <si>
    <t>*</t>
  </si>
  <si>
    <t>1D</t>
  </si>
  <si>
    <t>STAR</t>
  </si>
  <si>
    <t>UP</t>
  </si>
  <si>
    <t>1E</t>
  </si>
  <si>
    <t>DOWN</t>
  </si>
  <si>
    <t>1F</t>
  </si>
  <si>
    <t>LEFT</t>
  </si>
  <si>
    <t>20</t>
  </si>
  <si>
    <t>RIGHT</t>
  </si>
  <si>
    <t>21</t>
  </si>
  <si>
    <t>OK</t>
  </si>
  <si>
    <t>22</t>
  </si>
  <si>
    <t>BACK</t>
  </si>
  <si>
    <t>23</t>
  </si>
  <si>
    <t>24</t>
  </si>
  <si>
    <t>DVD MENU</t>
  </si>
  <si>
    <t>= context menu</t>
  </si>
  <si>
    <t>25</t>
  </si>
  <si>
    <t>LIVE TV</t>
  </si>
  <si>
    <t>26</t>
  </si>
  <si>
    <t>GUIDE</t>
  </si>
  <si>
    <t>= dvd menu</t>
  </si>
  <si>
    <t>32</t>
  </si>
  <si>
    <t>MENU</t>
  </si>
  <si>
    <t>43</t>
  </si>
  <si>
    <t>TOP MENU</t>
  </si>
  <si>
    <t>= Gui / Full screen</t>
  </si>
  <si>
    <t>46</t>
  </si>
  <si>
    <t>TV</t>
  </si>
  <si>
    <t>MUSIC</t>
  </si>
  <si>
    <t>47</t>
  </si>
  <si>
    <t>48</t>
  </si>
  <si>
    <t>RECORDED TV</t>
  </si>
  <si>
    <t>= Aspect</t>
  </si>
  <si>
    <t>49</t>
  </si>
  <si>
    <t>PICTURES</t>
  </si>
  <si>
    <t>VIDEOS</t>
  </si>
  <si>
    <t>4A</t>
  </si>
  <si>
    <t>4C</t>
  </si>
  <si>
    <t>audio</t>
  </si>
  <si>
    <t>4D</t>
  </si>
  <si>
    <t>subtitles</t>
  </si>
  <si>
    <t>RADIO</t>
  </si>
  <si>
    <t>50</t>
  </si>
  <si>
    <t>5A</t>
  </si>
  <si>
    <t>TELETEXT</t>
  </si>
  <si>
    <t>RED</t>
  </si>
  <si>
    <t>5B</t>
  </si>
  <si>
    <t>GRN</t>
  </si>
  <si>
    <t>5C</t>
  </si>
  <si>
    <t>YLW</t>
  </si>
  <si>
    <t>5D</t>
  </si>
  <si>
    <t>BLU</t>
  </si>
  <si>
    <t>5E</t>
  </si>
  <si>
    <t>= Play</t>
  </si>
  <si>
    <t>Currently unsused keys:</t>
  </si>
  <si>
    <t>Playlist</t>
  </si>
  <si>
    <t>Screenshot</t>
  </si>
  <si>
    <t>Autocrop</t>
  </si>
  <si>
    <t>Context menu</t>
  </si>
  <si>
    <t>Teletext Hidden</t>
  </si>
  <si>
    <t>Teletext transparent</t>
  </si>
  <si>
    <t>Jump to Now Playing</t>
  </si>
  <si>
    <t>Comment</t>
  </si>
  <si>
    <t>USB code to send</t>
  </si>
  <si>
    <t>Source code to paste into Arduino IDE: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</si>
</sst>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0" xfId="0" applyAlignment="1"/>
    <xf numFmtId="0" fontId="1" fillId="0" borderId="6" xfId="0" applyFont="1" applyBorder="1" applyAlignment="1"/>
    <xf numFmtId="0" fontId="0" fillId="0" borderId="8" xfId="0" applyBorder="1" applyAlignment="1"/>
    <xf numFmtId="0" fontId="0" fillId="0" borderId="10" xfId="0" applyBorder="1" applyAlignment="1"/>
    <xf numFmtId="0" fontId="0" fillId="0" borderId="6" xfId="0" applyBorder="1" applyAlignment="1"/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24" xfId="0" applyFont="1" applyBorder="1" applyAlignment="1"/>
    <xf numFmtId="0" fontId="0" fillId="0" borderId="25" xfId="0" applyBorder="1"/>
    <xf numFmtId="0" fontId="0" fillId="0" borderId="26" xfId="0" quotePrefix="1" applyBorder="1"/>
    <xf numFmtId="0" fontId="0" fillId="0" borderId="27" xfId="0" applyBorder="1"/>
    <xf numFmtId="0" fontId="0" fillId="0" borderId="28" xfId="0" quotePrefix="1" applyBorder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Fill="1" applyBorder="1"/>
    <xf numFmtId="0" fontId="0" fillId="0" borderId="0" xfId="0" quotePrefix="1" applyFill="1" applyBorder="1"/>
    <xf numFmtId="0" fontId="0" fillId="0" borderId="0" xfId="0" quotePrefix="1" applyNumberFormat="1" applyBorder="1"/>
    <xf numFmtId="0" fontId="0" fillId="0" borderId="0" xfId="0" quotePrefix="1" applyBorder="1"/>
    <xf numFmtId="0" fontId="0" fillId="0" borderId="31" xfId="0" applyBorder="1"/>
    <xf numFmtId="0" fontId="0" fillId="0" borderId="3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3" xfId="0" applyBorder="1"/>
    <xf numFmtId="0" fontId="0" fillId="0" borderId="28" xfId="0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quotePrefix="1" applyNumberFormat="1" applyBorder="1" applyAlignment="1">
      <alignment horizontal="left"/>
    </xf>
    <xf numFmtId="0" fontId="0" fillId="0" borderId="31" xfId="0" applyNumberFormat="1" applyBorder="1" applyAlignment="1">
      <alignment horizontal="left"/>
    </xf>
    <xf numFmtId="0" fontId="0" fillId="0" borderId="33" xfId="0" applyNumberForma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29" xfId="0" applyNumberFormat="1" applyFont="1" applyBorder="1"/>
    <xf numFmtId="0" fontId="0" fillId="0" borderId="30" xfId="0" applyNumberFormat="1" applyBorder="1"/>
    <xf numFmtId="0" fontId="0" fillId="0" borderId="25" xfId="0" applyNumberFormat="1" applyBorder="1"/>
    <xf numFmtId="0" fontId="0" fillId="0" borderId="27" xfId="0" applyNumberFormat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keymap">
        <xsd:complexType>
          <xsd:sequence minOccurs="0">
            <xsd:element minOccurs="0" nillable="true" name="global" form="unqualified">
              <xsd:complexType>
                <xsd:sequence minOccurs="0">
                  <xsd:element minOccurs="0" maxOccurs="unbounded" nillable="true" name="action" form="unqualified">
                    <xsd:complexType>
                      <xsd:sequence minOccurs="0">
                        <xsd:element minOccurs="0" nillable="true" type="xsd:integer" name="id" form="unqualified"/>
                        <xsd:element minOccurs="0" nillable="true" type="xsd:string" name="key" form="unqualified"/>
                        <xsd:element minOccurs="0" nillable="true" type="xsd:string" name="sound" form="unqualified"/>
                        <xsd:element minOccurs="0" nillable="true" type="xsd:string" name="description" form="unqualified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window" form="unqualified">
              <xsd:complexType>
                <xsd:sequence minOccurs="0">
                  <xsd:element minOccurs="0" nillable="true" type="xsd:integer" name="id" form="unqualified"/>
                  <xsd:element minOccurs="0" nillable="true" type="xsd:string" name="description" form="unqualified"/>
                  <xsd:element minOccurs="0" maxOccurs="unbounded" nillable="true" name="action" form="unqualified">
                    <xsd:complexType>
                      <xsd:sequence minOccurs="0">
                        <xsd:element minOccurs="0" nillable="true" type="xsd:integer" name="id" form="unqualified"/>
                        <xsd:element minOccurs="0" nillable="true" type="xsd:string" name="key" form="unqualified"/>
                        <xsd:element minOccurs="0" nillable="true" type="xsd:string" name="sound" form="unqualified"/>
                        <xsd:element minOccurs="0" nillable="true" type="xsd:string" name="description" form="un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keymap_Map" RootElement="keymap" SchemaID="Schema1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CE%20button%20sc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Keys"/>
    </sheetNames>
    <sheetDataSet>
      <sheetData sheetId="0" refreshError="1"/>
      <sheetData sheetId="1"/>
      <sheetData sheetId="2">
        <row r="3">
          <cell r="E3" t="str">
            <v>-</v>
          </cell>
          <cell r="F3" t="str">
            <v>'-'</v>
          </cell>
        </row>
        <row r="4">
          <cell r="E4" t="str">
            <v>+</v>
          </cell>
          <cell r="F4" t="str">
            <v>'+'</v>
          </cell>
        </row>
        <row r="5">
          <cell r="E5" t="str">
            <v>=</v>
          </cell>
          <cell r="F5" t="str">
            <v>'='</v>
          </cell>
        </row>
        <row r="6">
          <cell r="E6">
            <v>0</v>
          </cell>
          <cell r="F6" t="str">
            <v>'0'</v>
          </cell>
        </row>
        <row r="7">
          <cell r="E7">
            <v>1</v>
          </cell>
          <cell r="F7" t="str">
            <v>'1'</v>
          </cell>
        </row>
        <row r="8">
          <cell r="E8">
            <v>2</v>
          </cell>
          <cell r="F8" t="str">
            <v>'2'</v>
          </cell>
        </row>
        <row r="9">
          <cell r="E9">
            <v>3</v>
          </cell>
          <cell r="F9" t="str">
            <v>'3'</v>
          </cell>
        </row>
        <row r="10">
          <cell r="E10">
            <v>4</v>
          </cell>
          <cell r="F10" t="str">
            <v>'4'</v>
          </cell>
        </row>
        <row r="11">
          <cell r="E11">
            <v>5</v>
          </cell>
          <cell r="F11" t="str">
            <v>'5'</v>
          </cell>
        </row>
        <row r="12">
          <cell r="E12">
            <v>6</v>
          </cell>
          <cell r="F12" t="str">
            <v>'6'</v>
          </cell>
        </row>
        <row r="13">
          <cell r="E13">
            <v>7</v>
          </cell>
          <cell r="F13" t="str">
            <v>'7'</v>
          </cell>
        </row>
        <row r="14">
          <cell r="E14">
            <v>8</v>
          </cell>
          <cell r="F14" t="str">
            <v>'8'</v>
          </cell>
        </row>
        <row r="15">
          <cell r="E15">
            <v>9</v>
          </cell>
          <cell r="F15" t="str">
            <v>'9'</v>
          </cell>
        </row>
        <row r="16">
          <cell r="E16" t="str">
            <v>A</v>
          </cell>
          <cell r="F16" t="str">
            <v>'a'</v>
          </cell>
        </row>
        <row r="17">
          <cell r="E17" t="str">
            <v>B</v>
          </cell>
          <cell r="F17" t="str">
            <v>'b'</v>
          </cell>
        </row>
        <row r="18">
          <cell r="E18" t="str">
            <v>C</v>
          </cell>
          <cell r="F18" t="str">
            <v>'c'</v>
          </cell>
        </row>
        <row r="19">
          <cell r="E19" t="str">
            <v>D</v>
          </cell>
          <cell r="F19" t="str">
            <v>'d'</v>
          </cell>
        </row>
        <row r="20">
          <cell r="E20" t="str">
            <v>delete</v>
          </cell>
          <cell r="F20" t="str">
            <v>KEY_DELETE</v>
          </cell>
        </row>
        <row r="21">
          <cell r="E21" t="str">
            <v>down</v>
          </cell>
          <cell r="F21" t="str">
            <v>KEY_DOWN_ARROW</v>
          </cell>
        </row>
        <row r="22">
          <cell r="E22" t="str">
            <v>E</v>
          </cell>
          <cell r="F22" t="str">
            <v>'e'</v>
          </cell>
        </row>
        <row r="23">
          <cell r="E23" t="str">
            <v>end</v>
          </cell>
          <cell r="F23" t="str">
            <v>KEY_END</v>
          </cell>
        </row>
        <row r="24">
          <cell r="E24" t="str">
            <v>enter</v>
          </cell>
          <cell r="F24" t="str">
            <v>KEY_RETURN</v>
          </cell>
        </row>
        <row r="25">
          <cell r="E25" t="str">
            <v>esc</v>
          </cell>
          <cell r="F25" t="str">
            <v>KEY_ESC</v>
          </cell>
        </row>
        <row r="26">
          <cell r="E26" t="str">
            <v>F1</v>
          </cell>
          <cell r="F26" t="str">
            <v>KEY_F1</v>
          </cell>
        </row>
        <row r="27">
          <cell r="E27" t="str">
            <v>F11</v>
          </cell>
          <cell r="F27" t="str">
            <v>KEY_F11</v>
          </cell>
        </row>
        <row r="28">
          <cell r="E28" t="str">
            <v>F12</v>
          </cell>
          <cell r="F28" t="str">
            <v>KEY_F12</v>
          </cell>
        </row>
        <row r="29">
          <cell r="E29" t="str">
            <v>F3</v>
          </cell>
          <cell r="F29" t="str">
            <v>KEY_F3</v>
          </cell>
        </row>
        <row r="30">
          <cell r="E30" t="str">
            <v>F4</v>
          </cell>
          <cell r="F30" t="str">
            <v>KEY_F4</v>
          </cell>
        </row>
        <row r="31">
          <cell r="E31" t="str">
            <v>F5</v>
          </cell>
          <cell r="F31" t="str">
            <v>KEY_F5</v>
          </cell>
        </row>
        <row r="32">
          <cell r="E32" t="str">
            <v>F6</v>
          </cell>
          <cell r="F32" t="str">
            <v>KEY_F6</v>
          </cell>
        </row>
        <row r="33">
          <cell r="E33" t="str">
            <v>F7</v>
          </cell>
          <cell r="F33" t="str">
            <v>KEY_F7</v>
          </cell>
        </row>
        <row r="34">
          <cell r="E34" t="str">
            <v>F8</v>
          </cell>
          <cell r="F34" t="str">
            <v>KEY_F8</v>
          </cell>
        </row>
        <row r="35">
          <cell r="E35" t="str">
            <v>F9</v>
          </cell>
          <cell r="F35" t="str">
            <v>KEY_F9</v>
          </cell>
        </row>
        <row r="36">
          <cell r="E36" t="str">
            <v>G</v>
          </cell>
          <cell r="F36" t="str">
            <v>'g'</v>
          </cell>
        </row>
        <row r="37">
          <cell r="E37" t="str">
            <v>H</v>
          </cell>
          <cell r="F37" t="str">
            <v>'h'</v>
          </cell>
        </row>
        <row r="38">
          <cell r="E38" t="str">
            <v>home</v>
          </cell>
          <cell r="F38" t="str">
            <v>KEY_HOME</v>
          </cell>
        </row>
        <row r="39">
          <cell r="E39" t="str">
            <v>I</v>
          </cell>
          <cell r="F39" t="str">
            <v>'i'</v>
          </cell>
        </row>
        <row r="40">
          <cell r="E40" t="str">
            <v>J</v>
          </cell>
          <cell r="F40" t="str">
            <v>'j'</v>
          </cell>
        </row>
        <row r="41">
          <cell r="E41" t="str">
            <v>K</v>
          </cell>
          <cell r="F41" t="str">
            <v>'k'</v>
          </cell>
        </row>
        <row r="42">
          <cell r="E42" t="str">
            <v>L</v>
          </cell>
          <cell r="F42" t="str">
            <v>'l'</v>
          </cell>
        </row>
        <row r="43">
          <cell r="E43" t="str">
            <v>left</v>
          </cell>
          <cell r="F43" t="str">
            <v>KEY_LEFT_ARROW</v>
          </cell>
        </row>
        <row r="44">
          <cell r="E44" t="str">
            <v>M</v>
          </cell>
          <cell r="F44" t="str">
            <v>'m'</v>
          </cell>
        </row>
        <row r="45">
          <cell r="E45" t="str">
            <v>O</v>
          </cell>
          <cell r="F45" t="str">
            <v>'o'</v>
          </cell>
        </row>
        <row r="46">
          <cell r="E46" t="str">
            <v>P</v>
          </cell>
          <cell r="F46" t="str">
            <v>'p'</v>
          </cell>
        </row>
        <row r="47">
          <cell r="E47" t="str">
            <v>pagedown</v>
          </cell>
          <cell r="F47" t="str">
            <v>KEY_PAGE_DOWN</v>
          </cell>
        </row>
        <row r="48">
          <cell r="E48" t="str">
            <v>pageup</v>
          </cell>
          <cell r="F48" t="str">
            <v>KEY_PAGE_UP</v>
          </cell>
        </row>
        <row r="49">
          <cell r="E49" t="str">
            <v>Q</v>
          </cell>
          <cell r="F49" t="str">
            <v>'q'</v>
          </cell>
        </row>
        <row r="50">
          <cell r="E50" t="str">
            <v>R</v>
          </cell>
          <cell r="F50" t="str">
            <v>'r'</v>
          </cell>
        </row>
        <row r="51">
          <cell r="E51" t="str">
            <v>right</v>
          </cell>
          <cell r="F51" t="str">
            <v>KEY_RIGHT_ARROW</v>
          </cell>
        </row>
        <row r="52">
          <cell r="E52" t="str">
            <v>S</v>
          </cell>
          <cell r="F52" t="str">
            <v>'s'</v>
          </cell>
        </row>
        <row r="53">
          <cell r="E53" t="str">
            <v>space</v>
          </cell>
          <cell r="F53" t="str">
            <v>' '</v>
          </cell>
        </row>
        <row r="54">
          <cell r="E54" t="str">
            <v>T</v>
          </cell>
          <cell r="F54" t="str">
            <v>'t'</v>
          </cell>
        </row>
        <row r="55">
          <cell r="E55" t="str">
            <v>U</v>
          </cell>
          <cell r="F55" t="str">
            <v>'u'</v>
          </cell>
        </row>
        <row r="56">
          <cell r="E56" t="str">
            <v>up</v>
          </cell>
          <cell r="F56" t="str">
            <v>KEY_UP_ARROW</v>
          </cell>
        </row>
        <row r="57">
          <cell r="E57" t="str">
            <v>V</v>
          </cell>
          <cell r="F57" t="str">
            <v>'v'</v>
          </cell>
        </row>
        <row r="58">
          <cell r="E58" t="str">
            <v>W</v>
          </cell>
          <cell r="F58" t="str">
            <v>'w'</v>
          </cell>
        </row>
        <row r="59">
          <cell r="E59" t="str">
            <v>X</v>
          </cell>
          <cell r="F59" t="str">
            <v>'x'</v>
          </cell>
        </row>
        <row r="60">
          <cell r="E60" t="str">
            <v>Y</v>
          </cell>
          <cell r="F60" t="str">
            <v>'y'</v>
          </cell>
        </row>
        <row r="61">
          <cell r="E61" t="str">
            <v>*</v>
          </cell>
          <cell r="F61" t="str">
            <v>'*'</v>
          </cell>
        </row>
        <row r="62">
          <cell r="E62" t="str">
            <v>#</v>
          </cell>
          <cell r="F62" t="str">
            <v>'#'</v>
          </cell>
        </row>
        <row r="63">
          <cell r="E63" t="str">
            <v>Z</v>
          </cell>
          <cell r="F63" t="str">
            <v>'z'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Action_ID" connectionId="1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id="1" name="Table1" displayName="Table1" ref="A1:J195" tableType="xml" totalsRowShown="0" connectionId="2">
  <autoFilter ref="A1:J195"/>
  <tableColumns count="10">
    <tableColumn id="1" uniqueName="id" name="id">
      <xmlColumnPr mapId="1" xpath="/keymap/global/action/id" xmlDataType="integer"/>
    </tableColumn>
    <tableColumn id="2" uniqueName="key" name="key">
      <xmlColumnPr mapId="1" xpath="/keymap/global/action/key" xmlDataType="string"/>
    </tableColumn>
    <tableColumn id="3" uniqueName="sound" name="sound">
      <xmlColumnPr mapId="1" xpath="/keymap/global/action/sound" xmlDataType="string"/>
    </tableColumn>
    <tableColumn id="4" uniqueName="description" name="description">
      <xmlColumnPr mapId="1" xpath="/keymap/global/action/description" xmlDataType="string"/>
    </tableColumn>
    <tableColumn id="5" uniqueName="id" name="id2">
      <xmlColumnPr mapId="1" xpath="/keymap/window/id" xmlDataType="integer"/>
    </tableColumn>
    <tableColumn id="6" uniqueName="description" name="description3">
      <xmlColumnPr mapId="1" xpath="/keymap/window/description" xmlDataType="string"/>
    </tableColumn>
    <tableColumn id="7" uniqueName="id" name="id4">
      <xmlColumnPr mapId="1" xpath="/keymap/window/action/id" xmlDataType="integer"/>
    </tableColumn>
    <tableColumn id="8" uniqueName="key" name="key5">
      <xmlColumnPr mapId="1" xpath="/keymap/window/action/key" xmlDataType="string"/>
    </tableColumn>
    <tableColumn id="9" uniqueName="sound" name="sound6">
      <xmlColumnPr mapId="1" xpath="/keymap/window/action/sound" xmlDataType="string"/>
    </tableColumn>
    <tableColumn id="10" uniqueName="description" name="description7">
      <xmlColumnPr mapId="1" xpath="/keymap/window/action/description" xmlDataType="string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zoomScaleNormal="100" workbookViewId="0"/>
  </sheetViews>
  <sheetFormatPr defaultRowHeight="15" x14ac:dyDescent="0.25"/>
  <cols>
    <col min="1" max="1" width="6.28515625" style="44" bestFit="1" customWidth="1"/>
    <col min="2" max="2" width="15.85546875" style="45" customWidth="1"/>
    <col min="3" max="3" width="5.140625" style="46" customWidth="1"/>
    <col min="4" max="4" width="5.28515625" style="47" customWidth="1"/>
    <col min="5" max="5" width="10.7109375" style="49" customWidth="1"/>
    <col min="6" max="6" width="20" style="44" customWidth="1"/>
    <col min="7" max="7" width="19.28515625" style="44" bestFit="1" customWidth="1"/>
    <col min="8" max="8" width="5.28515625" style="2" customWidth="1"/>
    <col min="9" max="9" width="42.85546875" style="47" customWidth="1"/>
    <col min="10" max="10" width="4.28515625" style="44" customWidth="1"/>
    <col min="12" max="16384" width="9.140625" style="44"/>
  </cols>
  <sheetData>
    <row r="1" spans="1:9" ht="15.75" x14ac:dyDescent="0.25">
      <c r="I1" s="66" t="s">
        <v>656</v>
      </c>
    </row>
    <row r="2" spans="1:9" ht="15.75" x14ac:dyDescent="0.25">
      <c r="A2" s="63" t="s">
        <v>529</v>
      </c>
      <c r="B2" s="63" t="s">
        <v>530</v>
      </c>
      <c r="C2" s="64" t="s">
        <v>531</v>
      </c>
      <c r="D2" s="65" t="s">
        <v>532</v>
      </c>
      <c r="E2" s="65" t="s">
        <v>533</v>
      </c>
      <c r="F2" s="65" t="s">
        <v>654</v>
      </c>
      <c r="G2" s="65" t="s">
        <v>655</v>
      </c>
      <c r="I2" s="44" t="s">
        <v>534</v>
      </c>
    </row>
    <row r="3" spans="1:9" x14ac:dyDescent="0.25">
      <c r="A3" s="45">
        <v>41</v>
      </c>
      <c r="B3" s="45">
        <v>0</v>
      </c>
      <c r="C3" s="48" t="s">
        <v>535</v>
      </c>
      <c r="D3" s="49">
        <f t="shared" ref="D3:D56" si="0">HEX2DEC(C3)</f>
        <v>0</v>
      </c>
      <c r="E3" s="59">
        <v>0</v>
      </c>
      <c r="G3" s="44" t="str">
        <f>IF(E3="","",VLOOKUP(E3,[1]Keys!E$3:F$63,2,FALSE))</f>
        <v>'0'</v>
      </c>
      <c r="H3" s="2">
        <v>1</v>
      </c>
      <c r="I3" s="47" t="str">
        <f t="shared" ref="I3:I34" si="1">CONCATENATE(REPT(CONCATENATE("  0,                // [xx]",CHAR(10)),H3-1),"  ",IF(G3="",0,G3),",",REPT(" ",17-LEN(G3)-IF(G3="",1,0)),"// [",D3,"]   remote bn:  ",B3)</f>
        <v xml:space="preserve">  '0',              // [0]   remote bn:  0</v>
      </c>
    </row>
    <row r="4" spans="1:9" x14ac:dyDescent="0.25">
      <c r="A4" s="45">
        <v>31</v>
      </c>
      <c r="B4" s="45">
        <v>1</v>
      </c>
      <c r="C4" s="48" t="s">
        <v>536</v>
      </c>
      <c r="D4" s="49">
        <f t="shared" si="0"/>
        <v>1</v>
      </c>
      <c r="E4" s="49">
        <v>1</v>
      </c>
      <c r="G4" s="44" t="str">
        <f>IF(E4="","",VLOOKUP(E4,[1]Keys!E$3:F$63,2,FALSE))</f>
        <v>'1'</v>
      </c>
      <c r="H4" s="2">
        <f t="shared" ref="H4:H56" si="2">D4-D3</f>
        <v>1</v>
      </c>
      <c r="I4" s="47" t="str">
        <f t="shared" si="1"/>
        <v xml:space="preserve">  '1',              // [1]   remote bn:  1</v>
      </c>
    </row>
    <row r="5" spans="1:9" x14ac:dyDescent="0.25">
      <c r="A5" s="45">
        <v>32</v>
      </c>
      <c r="B5" s="45">
        <v>2</v>
      </c>
      <c r="C5" s="48" t="s">
        <v>537</v>
      </c>
      <c r="D5" s="49">
        <f t="shared" si="0"/>
        <v>2</v>
      </c>
      <c r="E5" s="49">
        <v>2</v>
      </c>
      <c r="G5" s="44" t="str">
        <f>IF(E5="","",VLOOKUP(E5,[1]Keys!E$3:F$63,2,FALSE))</f>
        <v>'2'</v>
      </c>
      <c r="H5" s="2">
        <f t="shared" si="2"/>
        <v>1</v>
      </c>
      <c r="I5" s="47" t="str">
        <f t="shared" si="1"/>
        <v xml:space="preserve">  '2',              // [2]   remote bn:  2</v>
      </c>
    </row>
    <row r="6" spans="1:9" x14ac:dyDescent="0.25">
      <c r="A6" s="45">
        <v>33</v>
      </c>
      <c r="B6" s="45">
        <v>3</v>
      </c>
      <c r="C6" s="48" t="s">
        <v>538</v>
      </c>
      <c r="D6" s="49">
        <f t="shared" si="0"/>
        <v>3</v>
      </c>
      <c r="E6" s="49">
        <v>3</v>
      </c>
      <c r="G6" s="44" t="str">
        <f>IF(E6="","",VLOOKUP(E6,[1]Keys!E$3:F$63,2,FALSE))</f>
        <v>'3'</v>
      </c>
      <c r="H6" s="2">
        <f t="shared" si="2"/>
        <v>1</v>
      </c>
      <c r="I6" s="47" t="str">
        <f t="shared" si="1"/>
        <v xml:space="preserve">  '3',              // [3]   remote bn:  3</v>
      </c>
    </row>
    <row r="7" spans="1:9" x14ac:dyDescent="0.25">
      <c r="A7" s="45">
        <v>34</v>
      </c>
      <c r="B7" s="45">
        <v>4</v>
      </c>
      <c r="C7" s="48" t="s">
        <v>539</v>
      </c>
      <c r="D7" s="49">
        <f t="shared" si="0"/>
        <v>4</v>
      </c>
      <c r="E7" s="59">
        <v>4</v>
      </c>
      <c r="G7" s="44" t="str">
        <f>IF(E7="","",VLOOKUP(E7,[1]Keys!E$3:F$63,2,FALSE))</f>
        <v>'4'</v>
      </c>
      <c r="H7" s="2">
        <f t="shared" si="2"/>
        <v>1</v>
      </c>
      <c r="I7" s="47" t="str">
        <f t="shared" si="1"/>
        <v xml:space="preserve">  '4',              // [4]   remote bn:  4</v>
      </c>
    </row>
    <row r="8" spans="1:9" x14ac:dyDescent="0.25">
      <c r="A8" s="45">
        <v>35</v>
      </c>
      <c r="B8" s="45">
        <v>5</v>
      </c>
      <c r="C8" s="48" t="s">
        <v>540</v>
      </c>
      <c r="D8" s="49">
        <f t="shared" si="0"/>
        <v>5</v>
      </c>
      <c r="E8" s="59">
        <v>5</v>
      </c>
      <c r="G8" s="44" t="str">
        <f>IF(E8="","",VLOOKUP(E8,[1]Keys!E$3:F$63,2,FALSE))</f>
        <v>'5'</v>
      </c>
      <c r="H8" s="2">
        <f t="shared" si="2"/>
        <v>1</v>
      </c>
      <c r="I8" s="47" t="str">
        <f t="shared" si="1"/>
        <v xml:space="preserve">  '5',              // [5]   remote bn:  5</v>
      </c>
    </row>
    <row r="9" spans="1:9" x14ac:dyDescent="0.25">
      <c r="A9" s="45">
        <v>36</v>
      </c>
      <c r="B9" s="45">
        <v>6</v>
      </c>
      <c r="C9" s="48" t="s">
        <v>541</v>
      </c>
      <c r="D9" s="49">
        <f t="shared" si="0"/>
        <v>6</v>
      </c>
      <c r="E9" s="59">
        <v>6</v>
      </c>
      <c r="G9" s="44" t="str">
        <f>IF(E9="","",VLOOKUP(E9,[1]Keys!E$3:F$63,2,FALSE))</f>
        <v>'6'</v>
      </c>
      <c r="H9" s="2">
        <f t="shared" si="2"/>
        <v>1</v>
      </c>
      <c r="I9" s="47" t="str">
        <f t="shared" si="1"/>
        <v xml:space="preserve">  '6',              // [6]   remote bn:  6</v>
      </c>
    </row>
    <row r="10" spans="1:9" x14ac:dyDescent="0.25">
      <c r="A10" s="45">
        <v>37</v>
      </c>
      <c r="B10" s="45">
        <v>7</v>
      </c>
      <c r="C10" s="48" t="s">
        <v>542</v>
      </c>
      <c r="D10" s="49">
        <f t="shared" si="0"/>
        <v>7</v>
      </c>
      <c r="E10" s="59">
        <v>7</v>
      </c>
      <c r="G10" s="44" t="str">
        <f>IF(E10="","",VLOOKUP(E10,[1]Keys!E$3:F$63,2,FALSE))</f>
        <v>'7'</v>
      </c>
      <c r="H10" s="2">
        <f t="shared" si="2"/>
        <v>1</v>
      </c>
      <c r="I10" s="47" t="str">
        <f t="shared" si="1"/>
        <v xml:space="preserve">  '7',              // [7]   remote bn:  7</v>
      </c>
    </row>
    <row r="11" spans="1:9" x14ac:dyDescent="0.25">
      <c r="A11" s="45">
        <v>38</v>
      </c>
      <c r="B11" s="45">
        <v>8</v>
      </c>
      <c r="C11" s="48" t="s">
        <v>543</v>
      </c>
      <c r="D11" s="49">
        <f t="shared" si="0"/>
        <v>8</v>
      </c>
      <c r="E11" s="59">
        <v>8</v>
      </c>
      <c r="G11" s="44" t="str">
        <f>IF(E11="","",VLOOKUP(E11,[1]Keys!E$3:F$63,2,FALSE))</f>
        <v>'8'</v>
      </c>
      <c r="H11" s="2">
        <f t="shared" si="2"/>
        <v>1</v>
      </c>
      <c r="I11" s="47" t="str">
        <f t="shared" si="1"/>
        <v xml:space="preserve">  '8',              // [8]   remote bn:  8</v>
      </c>
    </row>
    <row r="12" spans="1:9" x14ac:dyDescent="0.25">
      <c r="A12" s="45">
        <v>39</v>
      </c>
      <c r="B12" s="45">
        <v>9</v>
      </c>
      <c r="C12" s="48" t="s">
        <v>544</v>
      </c>
      <c r="D12" s="49">
        <f t="shared" si="0"/>
        <v>9</v>
      </c>
      <c r="E12" s="59">
        <v>9</v>
      </c>
      <c r="G12" s="44" t="str">
        <f>IF(E12="","",VLOOKUP(E12,[1]Keys!E$3:F$63,2,FALSE))</f>
        <v>'9'</v>
      </c>
      <c r="H12" s="2">
        <f t="shared" si="2"/>
        <v>1</v>
      </c>
      <c r="I12" s="47" t="str">
        <f t="shared" si="1"/>
        <v xml:space="preserve">  '9',              // [9]   remote bn:  9</v>
      </c>
    </row>
    <row r="13" spans="1:9" x14ac:dyDescent="0.25">
      <c r="A13" s="45">
        <v>43</v>
      </c>
      <c r="B13" s="45" t="s">
        <v>545</v>
      </c>
      <c r="C13" s="48" t="s">
        <v>546</v>
      </c>
      <c r="D13" s="49">
        <f t="shared" si="0"/>
        <v>10</v>
      </c>
      <c r="E13" s="49" t="s">
        <v>34</v>
      </c>
      <c r="G13" s="44" t="str">
        <f>IF(E13="","",VLOOKUP(E13,[1]Keys!E$3:F$63,2,FALSE))</f>
        <v>KEY_ESC</v>
      </c>
      <c r="H13" s="2">
        <f t="shared" si="2"/>
        <v>1</v>
      </c>
      <c r="I13" s="47" t="str">
        <f t="shared" si="1"/>
        <v xml:space="preserve">  KEY_ESC,          // [10]   remote bn:  CLEAR</v>
      </c>
    </row>
    <row r="14" spans="1:9" x14ac:dyDescent="0.25">
      <c r="A14" s="45">
        <v>44</v>
      </c>
      <c r="B14" s="45" t="s">
        <v>547</v>
      </c>
      <c r="C14" s="48" t="s">
        <v>548</v>
      </c>
      <c r="D14" s="49">
        <f t="shared" si="0"/>
        <v>11</v>
      </c>
      <c r="E14" s="49" t="s">
        <v>32</v>
      </c>
      <c r="G14" s="44" t="str">
        <f>IF(E14="","",VLOOKUP(E14,[1]Keys!E$3:F$63,2,FALSE))</f>
        <v>KEY_RETURN</v>
      </c>
      <c r="H14" s="2">
        <f t="shared" si="2"/>
        <v>1</v>
      </c>
      <c r="I14" s="47" t="str">
        <f t="shared" si="1"/>
        <v xml:space="preserve">  KEY_RETURN,       // [11]   remote bn:  ENTER</v>
      </c>
    </row>
    <row r="15" spans="1:9" x14ac:dyDescent="0.25">
      <c r="A15" s="45">
        <v>1</v>
      </c>
      <c r="B15" s="45" t="s">
        <v>549</v>
      </c>
      <c r="C15" s="48" t="s">
        <v>550</v>
      </c>
      <c r="D15" s="49">
        <f t="shared" si="0"/>
        <v>12</v>
      </c>
      <c r="F15" s="44" t="s">
        <v>551</v>
      </c>
      <c r="G15" s="44" t="str">
        <f>IF(E15="","",VLOOKUP(E15,[1]Keys!E$3:F$63,2,FALSE))</f>
        <v/>
      </c>
      <c r="H15" s="2">
        <f t="shared" si="2"/>
        <v>1</v>
      </c>
      <c r="I15" s="47" t="str">
        <f t="shared" si="1"/>
        <v xml:space="preserve">  0,                // [12]   remote bn:  POWER</v>
      </c>
    </row>
    <row r="16" spans="1:9" x14ac:dyDescent="0.25">
      <c r="A16" s="45">
        <v>11</v>
      </c>
      <c r="B16" s="44" t="s">
        <v>553</v>
      </c>
      <c r="C16" s="48" t="s">
        <v>552</v>
      </c>
      <c r="D16" s="49">
        <f t="shared" si="0"/>
        <v>13</v>
      </c>
      <c r="E16" s="49" t="s">
        <v>51</v>
      </c>
      <c r="F16" s="50" t="s">
        <v>554</v>
      </c>
      <c r="G16" s="44" t="str">
        <f>IF(E16="","",VLOOKUP(E16,[1]Keys!E$3:F$63,2,FALSE))</f>
        <v>'h'</v>
      </c>
      <c r="H16" s="2">
        <f t="shared" si="2"/>
        <v>1</v>
      </c>
      <c r="I16" s="47" t="str">
        <f t="shared" si="1"/>
        <v xml:space="preserve">  'h',              // [13]   remote bn:  START</v>
      </c>
    </row>
    <row r="17" spans="1:9" x14ac:dyDescent="0.25">
      <c r="A17" s="45">
        <v>10</v>
      </c>
      <c r="B17" s="45" t="s">
        <v>555</v>
      </c>
      <c r="C17" s="48" t="s">
        <v>556</v>
      </c>
      <c r="D17" s="49">
        <f t="shared" si="0"/>
        <v>14</v>
      </c>
      <c r="E17" s="49" t="s">
        <v>48</v>
      </c>
      <c r="F17" s="50" t="s">
        <v>557</v>
      </c>
      <c r="G17" s="44" t="str">
        <f>IF(E17="","",VLOOKUP(E17,[1]Keys!E$3:F$63,2,FALSE))</f>
        <v>'m'</v>
      </c>
      <c r="H17" s="2">
        <f t="shared" si="2"/>
        <v>1</v>
      </c>
      <c r="I17" s="47" t="str">
        <f t="shared" si="1"/>
        <v xml:space="preserve">  'm',              // [14]   remote bn:  MUTE</v>
      </c>
    </row>
    <row r="18" spans="1:9" x14ac:dyDescent="0.25">
      <c r="A18" s="45">
        <v>17</v>
      </c>
      <c r="B18" s="45" t="s">
        <v>558</v>
      </c>
      <c r="C18" s="48" t="s">
        <v>559</v>
      </c>
      <c r="D18" s="49">
        <f t="shared" si="0"/>
        <v>15</v>
      </c>
      <c r="E18" s="59" t="s">
        <v>124</v>
      </c>
      <c r="F18" s="51" t="s">
        <v>560</v>
      </c>
      <c r="G18" s="44" t="str">
        <f>IF(E18="","",VLOOKUP(E18,[1]Keys!E$3:F$63,2,FALSE))</f>
        <v>'y'</v>
      </c>
      <c r="H18" s="2">
        <f t="shared" si="2"/>
        <v>1</v>
      </c>
      <c r="I18" s="47" t="str">
        <f t="shared" si="1"/>
        <v xml:space="preserve">  'y',              // [15]   remote bn:  INFO</v>
      </c>
    </row>
    <row r="19" spans="1:9" x14ac:dyDescent="0.25">
      <c r="A19" s="45">
        <v>12</v>
      </c>
      <c r="B19" s="45" t="s">
        <v>561</v>
      </c>
      <c r="C19" s="48" t="s">
        <v>562</v>
      </c>
      <c r="D19" s="49">
        <f t="shared" si="0"/>
        <v>16</v>
      </c>
      <c r="E19" s="49" t="s">
        <v>43</v>
      </c>
      <c r="F19" s="50" t="s">
        <v>557</v>
      </c>
      <c r="G19" s="44" t="str">
        <f>IF(E19="","",VLOOKUP(E19,[1]Keys!E$3:F$63,2,FALSE))</f>
        <v>'+'</v>
      </c>
      <c r="H19" s="2">
        <f t="shared" si="2"/>
        <v>1</v>
      </c>
      <c r="I19" s="47" t="str">
        <f t="shared" si="1"/>
        <v xml:space="preserve">  '+',              // [16]   remote bn:  VOL+</v>
      </c>
    </row>
    <row r="20" spans="1:9" x14ac:dyDescent="0.25">
      <c r="A20" s="45">
        <v>13</v>
      </c>
      <c r="B20" s="45" t="s">
        <v>563</v>
      </c>
      <c r="C20" s="48" t="s">
        <v>564</v>
      </c>
      <c r="D20" s="49">
        <f t="shared" si="0"/>
        <v>17</v>
      </c>
      <c r="E20" s="49" t="s">
        <v>41</v>
      </c>
      <c r="F20" s="50" t="s">
        <v>557</v>
      </c>
      <c r="G20" s="44" t="str">
        <f>IF(E20="","",VLOOKUP(E20,[1]Keys!E$3:F$63,2,FALSE))</f>
        <v>'-'</v>
      </c>
      <c r="H20" s="2">
        <f t="shared" si="2"/>
        <v>1</v>
      </c>
      <c r="I20" s="47" t="str">
        <f t="shared" si="1"/>
        <v xml:space="preserve">  '-',              // [17]   remote bn:  VOL-</v>
      </c>
    </row>
    <row r="21" spans="1:9" x14ac:dyDescent="0.25">
      <c r="A21" s="45">
        <v>14</v>
      </c>
      <c r="B21" s="45" t="s">
        <v>565</v>
      </c>
      <c r="C21" s="48" t="s">
        <v>566</v>
      </c>
      <c r="D21" s="49">
        <f t="shared" si="0"/>
        <v>18</v>
      </c>
      <c r="E21" s="49" t="s">
        <v>38</v>
      </c>
      <c r="F21" s="51"/>
      <c r="G21" s="44" t="str">
        <f>IF(E21="","",VLOOKUP(E21,[1]Keys!E$3:F$63,2,FALSE))</f>
        <v>KEY_F8</v>
      </c>
      <c r="H21" s="2">
        <f t="shared" si="2"/>
        <v>1</v>
      </c>
      <c r="I21" s="47" t="str">
        <f t="shared" si="1"/>
        <v xml:space="preserve">  KEY_F8,           // [18]   remote bn:  CH+</v>
      </c>
    </row>
    <row r="22" spans="1:9" x14ac:dyDescent="0.25">
      <c r="A22" s="45">
        <v>15</v>
      </c>
      <c r="B22" s="45" t="s">
        <v>567</v>
      </c>
      <c r="C22" s="48" t="s">
        <v>568</v>
      </c>
      <c r="D22" s="49">
        <f t="shared" si="0"/>
        <v>19</v>
      </c>
      <c r="E22" s="49" t="s">
        <v>39</v>
      </c>
      <c r="F22" s="51"/>
      <c r="G22" s="44" t="str">
        <f>IF(E22="","",VLOOKUP(E22,[1]Keys!E$3:F$63,2,FALSE))</f>
        <v>KEY_F7</v>
      </c>
      <c r="H22" s="2">
        <f t="shared" si="2"/>
        <v>1</v>
      </c>
      <c r="I22" s="47" t="str">
        <f t="shared" si="1"/>
        <v xml:space="preserve">  KEY_F7,           // [19]   remote bn:  CH-</v>
      </c>
    </row>
    <row r="23" spans="1:9" x14ac:dyDescent="0.25">
      <c r="A23" s="45">
        <v>27</v>
      </c>
      <c r="B23" s="45" t="s">
        <v>569</v>
      </c>
      <c r="C23" s="48" t="s">
        <v>570</v>
      </c>
      <c r="D23" s="49">
        <f t="shared" si="0"/>
        <v>20</v>
      </c>
      <c r="E23" s="59" t="s">
        <v>21</v>
      </c>
      <c r="G23" s="44" t="str">
        <f>IF(E23="","",VLOOKUP(E23,[1]Keys!E$3:F$63,2,FALSE))</f>
        <v>KEY_F6</v>
      </c>
      <c r="H23" s="2">
        <f t="shared" si="2"/>
        <v>1</v>
      </c>
      <c r="I23" s="47" t="str">
        <f t="shared" si="1"/>
        <v xml:space="preserve">  KEY_F6,           // [20]   remote bn:  FF</v>
      </c>
    </row>
    <row r="24" spans="1:9" x14ac:dyDescent="0.25">
      <c r="A24" s="45">
        <v>26</v>
      </c>
      <c r="B24" s="45" t="s">
        <v>571</v>
      </c>
      <c r="C24" s="48" t="s">
        <v>572</v>
      </c>
      <c r="D24" s="49">
        <f t="shared" si="0"/>
        <v>21</v>
      </c>
      <c r="E24" s="59" t="s">
        <v>22</v>
      </c>
      <c r="G24" s="44" t="str">
        <f>IF(E24="","",VLOOKUP(E24,[1]Keys!E$3:F$63,2,FALSE))</f>
        <v>KEY_F5</v>
      </c>
      <c r="H24" s="2">
        <f t="shared" si="2"/>
        <v>1</v>
      </c>
      <c r="I24" s="47" t="str">
        <f t="shared" si="1"/>
        <v xml:space="preserve">  KEY_F5,           // [21]   remote bn:  REV</v>
      </c>
    </row>
    <row r="25" spans="1:9" x14ac:dyDescent="0.25">
      <c r="A25" s="45">
        <v>25</v>
      </c>
      <c r="B25" s="45" t="s">
        <v>573</v>
      </c>
      <c r="C25" s="48" t="s">
        <v>574</v>
      </c>
      <c r="D25" s="49">
        <f t="shared" si="0"/>
        <v>22</v>
      </c>
      <c r="E25" s="59" t="s">
        <v>142</v>
      </c>
      <c r="G25" s="44" t="str">
        <f>IF(E25="","",VLOOKUP(E25,[1]Keys!E$3:F$63,2,FALSE))</f>
        <v>'p'</v>
      </c>
      <c r="H25" s="2">
        <f t="shared" si="2"/>
        <v>1</v>
      </c>
      <c r="I25" s="47" t="str">
        <f t="shared" si="1"/>
        <v xml:space="preserve">  'p',              // [22]   remote bn:  PLAY</v>
      </c>
    </row>
    <row r="26" spans="1:9" x14ac:dyDescent="0.25">
      <c r="A26" s="45">
        <v>23</v>
      </c>
      <c r="B26" s="45" t="s">
        <v>575</v>
      </c>
      <c r="C26" s="48" t="s">
        <v>576</v>
      </c>
      <c r="D26" s="49">
        <f t="shared" si="0"/>
        <v>23</v>
      </c>
      <c r="E26" s="59" t="s">
        <v>138</v>
      </c>
      <c r="G26" s="44" t="str">
        <f>IF(E26="","",VLOOKUP(E26,[1]Keys!E$3:F$63,2,FALSE))</f>
        <v>'r'</v>
      </c>
      <c r="H26" s="2">
        <f t="shared" si="2"/>
        <v>1</v>
      </c>
      <c r="I26" s="47" t="str">
        <f t="shared" si="1"/>
        <v xml:space="preserve">  'r',              // [23]   remote bn:  REC</v>
      </c>
    </row>
    <row r="27" spans="1:9" x14ac:dyDescent="0.25">
      <c r="A27" s="45">
        <v>30</v>
      </c>
      <c r="B27" s="45" t="s">
        <v>577</v>
      </c>
      <c r="C27" s="48" t="s">
        <v>578</v>
      </c>
      <c r="D27" s="49">
        <f t="shared" si="0"/>
        <v>24</v>
      </c>
      <c r="E27" s="59" t="s">
        <v>505</v>
      </c>
      <c r="G27" s="44" t="str">
        <f>IF(E27="","",VLOOKUP(E27,[1]Keys!E$3:F$63,2,FALSE))</f>
        <v>' '</v>
      </c>
      <c r="H27" s="2">
        <f t="shared" si="2"/>
        <v>1</v>
      </c>
      <c r="I27" s="47" t="str">
        <f t="shared" si="1"/>
        <v xml:space="preserve">  ' ',              // [24]   remote bn:  PAUSE</v>
      </c>
    </row>
    <row r="28" spans="1:9" x14ac:dyDescent="0.25">
      <c r="A28" s="45">
        <v>24</v>
      </c>
      <c r="B28" s="45" t="s">
        <v>579</v>
      </c>
      <c r="C28" s="48" t="s">
        <v>580</v>
      </c>
      <c r="D28" s="49">
        <f t="shared" si="0"/>
        <v>25</v>
      </c>
      <c r="E28" s="59" t="s">
        <v>37</v>
      </c>
      <c r="G28" s="44" t="str">
        <f>IF(E28="","",VLOOKUP(E28,[1]Keys!E$3:F$63,2,FALSE))</f>
        <v>'b'</v>
      </c>
      <c r="H28" s="2">
        <f t="shared" si="2"/>
        <v>1</v>
      </c>
      <c r="I28" s="47" t="str">
        <f t="shared" si="1"/>
        <v xml:space="preserve">  'b',              // [25]   remote bn:  STOP</v>
      </c>
    </row>
    <row r="29" spans="1:9" x14ac:dyDescent="0.25">
      <c r="A29" s="45">
        <v>29</v>
      </c>
      <c r="B29" s="45" t="s">
        <v>581</v>
      </c>
      <c r="C29" s="48" t="s">
        <v>582</v>
      </c>
      <c r="D29" s="49">
        <f t="shared" si="0"/>
        <v>26</v>
      </c>
      <c r="E29" s="59" t="s">
        <v>27</v>
      </c>
      <c r="F29" s="51" t="s">
        <v>583</v>
      </c>
      <c r="G29" s="44" t="str">
        <f>IF(E29="","",VLOOKUP(E29,[1]Keys!E$3:F$63,2,FALSE))</f>
        <v>KEY_PAGE_UP</v>
      </c>
      <c r="H29" s="2">
        <f t="shared" si="2"/>
        <v>1</v>
      </c>
      <c r="I29" s="47" t="str">
        <f t="shared" si="1"/>
        <v xml:space="preserve">  KEY_PAGE_UP,      // [26]   remote bn:  SKIP_FW</v>
      </c>
    </row>
    <row r="30" spans="1:9" x14ac:dyDescent="0.25">
      <c r="A30" s="45">
        <v>28</v>
      </c>
      <c r="B30" s="45" t="s">
        <v>584</v>
      </c>
      <c r="C30" s="48" t="s">
        <v>585</v>
      </c>
      <c r="D30" s="49">
        <f t="shared" si="0"/>
        <v>27</v>
      </c>
      <c r="E30" s="59" t="s">
        <v>28</v>
      </c>
      <c r="F30" s="51" t="s">
        <v>586</v>
      </c>
      <c r="G30" s="44" t="str">
        <f>IF(E30="","",VLOOKUP(E30,[1]Keys!E$3:F$63,2,FALSE))</f>
        <v>KEY_PAGE_DOWN</v>
      </c>
      <c r="H30" s="2">
        <f t="shared" si="2"/>
        <v>1</v>
      </c>
      <c r="I30" s="47" t="str">
        <f t="shared" si="1"/>
        <v xml:space="preserve">  KEY_PAGE_DOWN,    // [27]   remote bn:  SKIP_BK</v>
      </c>
    </row>
    <row r="31" spans="1:9" x14ac:dyDescent="0.25">
      <c r="A31" s="45">
        <v>42</v>
      </c>
      <c r="B31" s="44" t="s">
        <v>589</v>
      </c>
      <c r="C31" s="48" t="s">
        <v>588</v>
      </c>
      <c r="D31" s="49">
        <f t="shared" si="0"/>
        <v>28</v>
      </c>
      <c r="E31" s="60" t="s">
        <v>587</v>
      </c>
      <c r="G31" s="44" t="str">
        <f>IF(E31="","",VLOOKUP(E31,[1]Keys!E$3:F$63,2,FALSE))</f>
        <v>'#'</v>
      </c>
      <c r="H31" s="2">
        <f t="shared" si="2"/>
        <v>1</v>
      </c>
      <c r="I31" s="47" t="str">
        <f t="shared" si="1"/>
        <v xml:space="preserve">  '#',              // [28]   remote bn:  NUMBER INPUT</v>
      </c>
    </row>
    <row r="32" spans="1:9" x14ac:dyDescent="0.25">
      <c r="A32" s="45">
        <v>40</v>
      </c>
      <c r="B32" s="44" t="s">
        <v>592</v>
      </c>
      <c r="C32" s="48" t="s">
        <v>591</v>
      </c>
      <c r="D32" s="49">
        <f t="shared" si="0"/>
        <v>29</v>
      </c>
      <c r="E32" s="60" t="s">
        <v>590</v>
      </c>
      <c r="G32" s="44" t="str">
        <f>"'*'"</f>
        <v>'*'</v>
      </c>
      <c r="H32" s="2">
        <f t="shared" si="2"/>
        <v>1</v>
      </c>
      <c r="I32" s="47" t="str">
        <f t="shared" si="1"/>
        <v xml:space="preserve">  '*',              // [29]   remote bn:  STAR</v>
      </c>
    </row>
    <row r="33" spans="1:9" x14ac:dyDescent="0.25">
      <c r="A33" s="45">
        <v>18</v>
      </c>
      <c r="B33" s="45" t="s">
        <v>593</v>
      </c>
      <c r="C33" s="48" t="s">
        <v>594</v>
      </c>
      <c r="D33" s="49">
        <f t="shared" si="0"/>
        <v>30</v>
      </c>
      <c r="E33" s="59" t="s">
        <v>25</v>
      </c>
      <c r="G33" s="44" t="str">
        <f>IF(E33="","",VLOOKUP(E33,[1]Keys!E$3:F$63,2,FALSE))</f>
        <v>KEY_UP_ARROW</v>
      </c>
      <c r="H33" s="2">
        <f t="shared" si="2"/>
        <v>1</v>
      </c>
      <c r="I33" s="47" t="str">
        <f t="shared" si="1"/>
        <v xml:space="preserve">  KEY_UP_ARROW,     // [30]   remote bn:  UP</v>
      </c>
    </row>
    <row r="34" spans="1:9" x14ac:dyDescent="0.25">
      <c r="A34" s="45">
        <v>19</v>
      </c>
      <c r="B34" s="45" t="s">
        <v>595</v>
      </c>
      <c r="C34" s="48" t="s">
        <v>596</v>
      </c>
      <c r="D34" s="49">
        <f t="shared" si="0"/>
        <v>31</v>
      </c>
      <c r="E34" s="59" t="s">
        <v>26</v>
      </c>
      <c r="G34" s="44" t="str">
        <f>IF(E34="","",VLOOKUP(E34,[1]Keys!E$3:F$63,2,FALSE))</f>
        <v>KEY_DOWN_ARROW</v>
      </c>
      <c r="H34" s="2">
        <f t="shared" si="2"/>
        <v>1</v>
      </c>
      <c r="I34" s="47" t="str">
        <f t="shared" si="1"/>
        <v xml:space="preserve">  KEY_DOWN_ARROW,   // [31]   remote bn:  DOWN</v>
      </c>
    </row>
    <row r="35" spans="1:9" x14ac:dyDescent="0.25">
      <c r="A35" s="45">
        <v>20</v>
      </c>
      <c r="B35" s="45" t="s">
        <v>597</v>
      </c>
      <c r="C35" s="48" t="s">
        <v>598</v>
      </c>
      <c r="D35" s="49">
        <f t="shared" si="0"/>
        <v>32</v>
      </c>
      <c r="E35" s="59" t="s">
        <v>23</v>
      </c>
      <c r="G35" s="44" t="str">
        <f>IF(E35="","",VLOOKUP(E35,[1]Keys!E$3:F$63,2,FALSE))</f>
        <v>KEY_LEFT_ARROW</v>
      </c>
      <c r="H35" s="2">
        <f t="shared" si="2"/>
        <v>1</v>
      </c>
      <c r="I35" s="47" t="str">
        <f t="shared" ref="I35:I66" si="3">CONCATENATE(REPT(CONCATENATE("  0,                // [xx]",CHAR(10)),H35-1),"  ",IF(G35="",0,G35),",",REPT(" ",17-LEN(G35)-IF(G35="",1,0)),"// [",D35,"]   remote bn:  ",B35)</f>
        <v xml:space="preserve">  KEY_LEFT_ARROW,   // [32]   remote bn:  LEFT</v>
      </c>
    </row>
    <row r="36" spans="1:9" x14ac:dyDescent="0.25">
      <c r="A36" s="45">
        <v>21</v>
      </c>
      <c r="B36" s="45" t="s">
        <v>599</v>
      </c>
      <c r="C36" s="48" t="s">
        <v>600</v>
      </c>
      <c r="D36" s="49">
        <f t="shared" si="0"/>
        <v>33</v>
      </c>
      <c r="E36" s="59" t="s">
        <v>24</v>
      </c>
      <c r="G36" s="44" t="str">
        <f>IF(E36="","",VLOOKUP(E36,[1]Keys!E$3:F$63,2,FALSE))</f>
        <v>KEY_RIGHT_ARROW</v>
      </c>
      <c r="H36" s="2">
        <f t="shared" si="2"/>
        <v>1</v>
      </c>
      <c r="I36" s="47" t="str">
        <f t="shared" si="3"/>
        <v xml:space="preserve">  KEY_RIGHT_ARROW,  // [33]   remote bn:  RIGHT</v>
      </c>
    </row>
    <row r="37" spans="1:9" x14ac:dyDescent="0.25">
      <c r="A37" s="45">
        <v>22</v>
      </c>
      <c r="B37" s="45" t="s">
        <v>601</v>
      </c>
      <c r="C37" s="48" t="s">
        <v>602</v>
      </c>
      <c r="D37" s="49">
        <f t="shared" si="0"/>
        <v>34</v>
      </c>
      <c r="E37" s="59" t="s">
        <v>32</v>
      </c>
      <c r="G37" s="44" t="str">
        <f>IF(E37="","",VLOOKUP(E37,[1]Keys!E$3:F$63,2,FALSE))</f>
        <v>KEY_RETURN</v>
      </c>
      <c r="H37" s="2">
        <f t="shared" si="2"/>
        <v>1</v>
      </c>
      <c r="I37" s="47" t="str">
        <f t="shared" si="3"/>
        <v xml:space="preserve">  KEY_RETURN,       // [34]   remote bn:  OK</v>
      </c>
    </row>
    <row r="38" spans="1:9" x14ac:dyDescent="0.25">
      <c r="A38" s="45">
        <v>16</v>
      </c>
      <c r="B38" s="45" t="s">
        <v>603</v>
      </c>
      <c r="C38" s="48" t="s">
        <v>604</v>
      </c>
      <c r="D38" s="49">
        <f t="shared" si="0"/>
        <v>35</v>
      </c>
      <c r="E38" s="49" t="s">
        <v>34</v>
      </c>
      <c r="G38" s="44" t="str">
        <f>IF(E38="","",VLOOKUP(E38,[1]Keys!E$3:F$63,2,FALSE))</f>
        <v>KEY_ESC</v>
      </c>
      <c r="H38" s="2">
        <f t="shared" si="2"/>
        <v>1</v>
      </c>
      <c r="I38" s="47" t="str">
        <f t="shared" si="3"/>
        <v xml:space="preserve">  KEY_ESC,          // [35]   remote bn:  BACK</v>
      </c>
    </row>
    <row r="39" spans="1:9" x14ac:dyDescent="0.25">
      <c r="A39" s="45">
        <v>9</v>
      </c>
      <c r="B39" s="44" t="s">
        <v>606</v>
      </c>
      <c r="C39" s="48" t="s">
        <v>605</v>
      </c>
      <c r="D39" s="49">
        <f t="shared" si="0"/>
        <v>36</v>
      </c>
      <c r="E39" s="49" t="s">
        <v>45</v>
      </c>
      <c r="F39" s="51" t="s">
        <v>607</v>
      </c>
      <c r="G39" s="44" t="str">
        <f>IF(E39="","",VLOOKUP(E39,[1]Keys!E$3:F$63,2,FALSE))</f>
        <v>KEY_F9</v>
      </c>
      <c r="H39" s="2">
        <f t="shared" si="2"/>
        <v>1</v>
      </c>
      <c r="I39" s="47" t="str">
        <f t="shared" si="3"/>
        <v xml:space="preserve">  KEY_F9,           // [36]   remote bn:  DVD MENU</v>
      </c>
    </row>
    <row r="40" spans="1:9" x14ac:dyDescent="0.25">
      <c r="A40" s="45">
        <v>8</v>
      </c>
      <c r="B40" s="44" t="s">
        <v>609</v>
      </c>
      <c r="C40" s="48" t="s">
        <v>608</v>
      </c>
      <c r="D40" s="49">
        <f t="shared" si="0"/>
        <v>37</v>
      </c>
      <c r="G40" s="44" t="str">
        <f>IF(E40="","",VLOOKUP(E40,[1]Keys!E$3:F$63,2,FALSE))</f>
        <v/>
      </c>
      <c r="H40" s="2">
        <f t="shared" si="2"/>
        <v>1</v>
      </c>
      <c r="I40" s="47" t="str">
        <f t="shared" si="3"/>
        <v xml:space="preserve">  0,                // [37]   remote bn:  LIVE TV</v>
      </c>
    </row>
    <row r="41" spans="1:9" x14ac:dyDescent="0.25">
      <c r="A41" s="45">
        <v>7</v>
      </c>
      <c r="B41" s="44" t="s">
        <v>611</v>
      </c>
      <c r="C41" s="48" t="s">
        <v>610</v>
      </c>
      <c r="D41" s="49">
        <f t="shared" si="0"/>
        <v>38</v>
      </c>
      <c r="E41" s="49" t="s">
        <v>127</v>
      </c>
      <c r="F41" s="51" t="s">
        <v>612</v>
      </c>
      <c r="G41" s="44" t="str">
        <f>IF(E41="","",VLOOKUP(E41,[1]Keys!E$3:F$63,2,FALSE))</f>
        <v>'d'</v>
      </c>
      <c r="H41" s="2">
        <f t="shared" si="2"/>
        <v>1</v>
      </c>
      <c r="I41" s="47" t="str">
        <f t="shared" si="3"/>
        <v xml:space="preserve">  'd',              // [38]   remote bn:  GUIDE</v>
      </c>
    </row>
    <row r="42" spans="1:9" x14ac:dyDescent="0.25">
      <c r="A42" s="45"/>
      <c r="B42" s="44" t="s">
        <v>614</v>
      </c>
      <c r="C42" s="48" t="s">
        <v>613</v>
      </c>
      <c r="D42" s="49">
        <f t="shared" si="0"/>
        <v>50</v>
      </c>
      <c r="F42" s="51"/>
      <c r="G42" s="44" t="str">
        <f>IF(E42="","",VLOOKUP(E42,[1]Keys!E$3:F$63,2,FALSE))</f>
        <v/>
      </c>
      <c r="H42" s="2">
        <f t="shared" si="2"/>
        <v>12</v>
      </c>
      <c r="I42" s="47" t="str">
        <f t="shared" si="3"/>
        <v xml:space="preserve">  0,                // [xx]
  0,                // [xx]
  0,                // [xx]
  0,                // [xx]
  0,                // [xx]
  0,                // [xx]
  0,                // [xx]
  0,                // [xx]
  0,                // [xx]
  0,                // [xx]
  0,                // [xx]
  0,                // [50]   remote bn:  MENU</v>
      </c>
    </row>
    <row r="43" spans="1:9" x14ac:dyDescent="0.25">
      <c r="A43" s="45"/>
      <c r="B43" s="44" t="s">
        <v>616</v>
      </c>
      <c r="C43" s="48" t="s">
        <v>615</v>
      </c>
      <c r="D43" s="49">
        <f t="shared" si="0"/>
        <v>67</v>
      </c>
      <c r="E43" s="49" t="s">
        <v>40</v>
      </c>
      <c r="F43" s="51" t="s">
        <v>617</v>
      </c>
      <c r="G43" s="44" t="str">
        <f>IF(E43="","",VLOOKUP(E43,[1]Keys!E$3:F$63,2,FALSE))</f>
        <v>'x'</v>
      </c>
      <c r="H43" s="2">
        <f t="shared" si="2"/>
        <v>17</v>
      </c>
      <c r="I43" s="47" t="str">
        <f t="shared" si="3"/>
        <v xml:space="preserve">  0,                // [xx]
  0,                // [xx]
  0,                // [xx]
  0,                // [xx]
  0,                // [xx]
  0,                // [xx]
  0,                // [xx]
  0,                // [xx]
  0,                // [xx]
  0,                // [xx]
  0,                // [xx]
  0,                // [xx]
  0,                // [xx]
  0,                // [xx]
  0,                // [xx]
  0,                // [xx]
  'x',              // [67]   remote bn:  TOP MENU</v>
      </c>
    </row>
    <row r="44" spans="1:9" x14ac:dyDescent="0.25">
      <c r="A44" s="45"/>
      <c r="B44" s="44" t="s">
        <v>619</v>
      </c>
      <c r="C44" s="48" t="s">
        <v>618</v>
      </c>
      <c r="D44" s="49">
        <f t="shared" si="0"/>
        <v>70</v>
      </c>
      <c r="F44" s="51"/>
      <c r="G44" s="44" t="str">
        <f>IF(E44="","",VLOOKUP(E44,[1]Keys!E$3:F$63,2,FALSE))</f>
        <v/>
      </c>
      <c r="H44" s="2">
        <f t="shared" si="2"/>
        <v>3</v>
      </c>
      <c r="I44" s="47" t="str">
        <f t="shared" si="3"/>
        <v xml:space="preserve">  0,                // [xx]
  0,                // [xx]
  0,                // [70]   remote bn:  TV</v>
      </c>
    </row>
    <row r="45" spans="1:9" x14ac:dyDescent="0.25">
      <c r="A45" s="45">
        <v>3</v>
      </c>
      <c r="B45" s="44" t="s">
        <v>620</v>
      </c>
      <c r="C45" s="48" t="s">
        <v>621</v>
      </c>
      <c r="D45" s="49">
        <f t="shared" si="0"/>
        <v>71</v>
      </c>
      <c r="G45" s="44" t="str">
        <f>IF(E45="","",VLOOKUP(E45,[1]Keys!E$3:F$63,2,FALSE))</f>
        <v/>
      </c>
      <c r="H45" s="2">
        <f t="shared" si="2"/>
        <v>1</v>
      </c>
      <c r="I45" s="47" t="str">
        <f t="shared" si="3"/>
        <v xml:space="preserve">  0,                // [71]   remote bn:  MUSIC</v>
      </c>
    </row>
    <row r="46" spans="1:9" x14ac:dyDescent="0.25">
      <c r="A46" s="45">
        <v>6</v>
      </c>
      <c r="B46" s="44" t="s">
        <v>623</v>
      </c>
      <c r="C46" s="48" t="s">
        <v>622</v>
      </c>
      <c r="D46" s="49">
        <f t="shared" si="0"/>
        <v>72</v>
      </c>
      <c r="E46" s="49" t="s">
        <v>504</v>
      </c>
      <c r="F46" s="53" t="s">
        <v>624</v>
      </c>
      <c r="G46" s="44" t="str">
        <f>IF(E46="","",VLOOKUP(E46,[1]Keys!E$3:F$63,2,FALSE))</f>
        <v>'s'</v>
      </c>
      <c r="H46" s="2">
        <f t="shared" si="2"/>
        <v>1</v>
      </c>
      <c r="I46" s="47" t="str">
        <f t="shared" si="3"/>
        <v xml:space="preserve">  's',              // [72]   remote bn:  RECORDED TV</v>
      </c>
    </row>
    <row r="47" spans="1:9" x14ac:dyDescent="0.25">
      <c r="A47" s="45">
        <v>4</v>
      </c>
      <c r="B47" s="44" t="s">
        <v>626</v>
      </c>
      <c r="C47" s="48" t="s">
        <v>625</v>
      </c>
      <c r="D47" s="49">
        <f t="shared" si="0"/>
        <v>73</v>
      </c>
      <c r="G47" s="44" t="str">
        <f>IF(E47="","",VLOOKUP(E47,[1]Keys!E$3:F$63,2,FALSE))</f>
        <v/>
      </c>
      <c r="H47" s="2">
        <f t="shared" si="2"/>
        <v>1</v>
      </c>
      <c r="I47" s="47" t="str">
        <f t="shared" si="3"/>
        <v xml:space="preserve">  0,                // [73]   remote bn:  PICTURES</v>
      </c>
    </row>
    <row r="48" spans="1:9" x14ac:dyDescent="0.25">
      <c r="A48" s="45">
        <v>5</v>
      </c>
      <c r="B48" s="44" t="s">
        <v>627</v>
      </c>
      <c r="C48" s="48" t="s">
        <v>628</v>
      </c>
      <c r="D48" s="49">
        <f t="shared" si="0"/>
        <v>74</v>
      </c>
      <c r="G48" s="44" t="str">
        <f>IF(E48="","",VLOOKUP(E48,[1]Keys!E$3:F$63,2,FALSE))</f>
        <v/>
      </c>
      <c r="H48" s="2">
        <f t="shared" si="2"/>
        <v>1</v>
      </c>
      <c r="I48" s="47" t="str">
        <f t="shared" si="3"/>
        <v xml:space="preserve">  0,                // [74]   remote bn:  VIDEOS</v>
      </c>
    </row>
    <row r="49" spans="1:9" x14ac:dyDescent="0.25">
      <c r="A49" s="45"/>
      <c r="B49" s="50" t="s">
        <v>630</v>
      </c>
      <c r="C49" s="48" t="s">
        <v>629</v>
      </c>
      <c r="D49" s="49">
        <f t="shared" si="0"/>
        <v>76</v>
      </c>
      <c r="E49" s="49" t="s">
        <v>47</v>
      </c>
      <c r="G49" s="44" t="str">
        <f>IF(E49="","",VLOOKUP(E49,[1]Keys!E$3:F$63,2,FALSE))</f>
        <v>'a'</v>
      </c>
      <c r="H49" s="2">
        <f t="shared" si="2"/>
        <v>2</v>
      </c>
      <c r="I49" s="47" t="str">
        <f t="shared" si="3"/>
        <v xml:space="preserve">  0,                // [xx]
  'a',              // [76]   remote bn:  audio</v>
      </c>
    </row>
    <row r="50" spans="1:9" x14ac:dyDescent="0.25">
      <c r="A50" s="45"/>
      <c r="B50" s="50" t="s">
        <v>632</v>
      </c>
      <c r="C50" s="48" t="s">
        <v>631</v>
      </c>
      <c r="D50" s="49">
        <f t="shared" si="0"/>
        <v>77</v>
      </c>
      <c r="E50" s="49" t="s">
        <v>46</v>
      </c>
      <c r="G50" s="44" t="str">
        <f>IF(E50="","",VLOOKUP(E50,[1]Keys!E$3:F$63,2,FALSE))</f>
        <v>'l'</v>
      </c>
      <c r="H50" s="2">
        <f t="shared" si="2"/>
        <v>1</v>
      </c>
      <c r="I50" s="47" t="str">
        <f t="shared" si="3"/>
        <v xml:space="preserve">  'l',              // [77]   remote bn:  subtitles</v>
      </c>
    </row>
    <row r="51" spans="1:9" x14ac:dyDescent="0.25">
      <c r="A51" s="45">
        <v>2</v>
      </c>
      <c r="B51" s="44" t="s">
        <v>633</v>
      </c>
      <c r="C51" s="48" t="s">
        <v>634</v>
      </c>
      <c r="D51" s="49">
        <f t="shared" si="0"/>
        <v>80</v>
      </c>
      <c r="G51" s="44" t="str">
        <f>IF(E51="","",VLOOKUP(E51,[1]Keys!E$3:F$63,2,FALSE))</f>
        <v/>
      </c>
      <c r="H51" s="2">
        <f t="shared" si="2"/>
        <v>3</v>
      </c>
      <c r="I51" s="47" t="str">
        <f t="shared" si="3"/>
        <v xml:space="preserve">  0,                // [xx]
  0,                // [xx]
  0,                // [80]   remote bn:  RADIO</v>
      </c>
    </row>
    <row r="52" spans="1:9" x14ac:dyDescent="0.25">
      <c r="A52" s="45">
        <v>49</v>
      </c>
      <c r="B52" s="44" t="s">
        <v>636</v>
      </c>
      <c r="C52" s="48" t="s">
        <v>635</v>
      </c>
      <c r="D52" s="49">
        <f t="shared" si="0"/>
        <v>90</v>
      </c>
      <c r="G52" s="44" t="str">
        <f>IF(E52="","",VLOOKUP(E52,[1]Keys!E$3:F$63,2,FALSE))</f>
        <v/>
      </c>
      <c r="H52" s="2">
        <f t="shared" si="2"/>
        <v>10</v>
      </c>
      <c r="I52" s="47" t="str">
        <f t="shared" si="3"/>
        <v xml:space="preserve">  0,                // [xx]
  0,                // [xx]
  0,                // [xx]
  0,                // [xx]
  0,                // [xx]
  0,                // [xx]
  0,                // [xx]
  0,                // [xx]
  0,                // [xx]
  0,                // [90]   remote bn:  TELETEXT</v>
      </c>
    </row>
    <row r="53" spans="1:9" x14ac:dyDescent="0.25">
      <c r="A53" s="45">
        <v>45</v>
      </c>
      <c r="B53" s="45" t="s">
        <v>637</v>
      </c>
      <c r="C53" s="48" t="s">
        <v>638</v>
      </c>
      <c r="D53" s="49">
        <f t="shared" si="0"/>
        <v>91</v>
      </c>
      <c r="E53" s="49" t="s">
        <v>141</v>
      </c>
      <c r="G53" s="44" t="str">
        <f>IF(E53="","",VLOOKUP(E53,[1]Keys!E$3:F$63,2,FALSE))</f>
        <v>'q'</v>
      </c>
      <c r="H53" s="2">
        <f t="shared" si="2"/>
        <v>1</v>
      </c>
      <c r="I53" s="47" t="str">
        <f t="shared" si="3"/>
        <v xml:space="preserve">  'q',              // [91]   remote bn:  RED</v>
      </c>
    </row>
    <row r="54" spans="1:9" x14ac:dyDescent="0.25">
      <c r="A54" s="45">
        <v>46</v>
      </c>
      <c r="B54" s="45" t="s">
        <v>639</v>
      </c>
      <c r="C54" s="48" t="s">
        <v>640</v>
      </c>
      <c r="D54" s="49">
        <f t="shared" si="0"/>
        <v>92</v>
      </c>
      <c r="E54" s="49" t="s">
        <v>143</v>
      </c>
      <c r="G54" s="44" t="str">
        <f>IF(E54="","",VLOOKUP(E54,[1]Keys!E$3:F$63,2,FALSE))</f>
        <v>'w'</v>
      </c>
      <c r="H54" s="2">
        <f t="shared" si="2"/>
        <v>1</v>
      </c>
      <c r="I54" s="47" t="str">
        <f t="shared" si="3"/>
        <v xml:space="preserve">  'w',              // [92]   remote bn:  GRN</v>
      </c>
    </row>
    <row r="55" spans="1:9" x14ac:dyDescent="0.25">
      <c r="A55" s="45">
        <v>47</v>
      </c>
      <c r="B55" s="45" t="s">
        <v>641</v>
      </c>
      <c r="C55" s="48" t="s">
        <v>642</v>
      </c>
      <c r="D55" s="49">
        <f t="shared" si="0"/>
        <v>93</v>
      </c>
      <c r="E55" s="49" t="s">
        <v>144</v>
      </c>
      <c r="G55" s="44" t="str">
        <f>IF(E55="","",VLOOKUP(E55,[1]Keys!E$3:F$63,2,FALSE))</f>
        <v>'o'</v>
      </c>
      <c r="H55" s="2">
        <f t="shared" si="2"/>
        <v>1</v>
      </c>
      <c r="I55" s="47" t="str">
        <f t="shared" si="3"/>
        <v xml:space="preserve">  'o',              // [93]   remote bn:  YLW</v>
      </c>
    </row>
    <row r="56" spans="1:9" x14ac:dyDescent="0.25">
      <c r="A56" s="45">
        <v>48</v>
      </c>
      <c r="B56" s="45" t="s">
        <v>643</v>
      </c>
      <c r="C56" s="48" t="s">
        <v>644</v>
      </c>
      <c r="D56" s="49">
        <f t="shared" si="0"/>
        <v>94</v>
      </c>
      <c r="E56" s="59" t="s">
        <v>142</v>
      </c>
      <c r="F56" s="53" t="s">
        <v>645</v>
      </c>
      <c r="G56" s="44" t="str">
        <f>IF(E56="","",VLOOKUP(E56,[1]Keys!E$3:F$63,2,FALSE))</f>
        <v>'p'</v>
      </c>
      <c r="H56" s="2">
        <f t="shared" si="2"/>
        <v>1</v>
      </c>
      <c r="I56" s="47" t="str">
        <f t="shared" si="3"/>
        <v xml:space="preserve">  'p',              // [94]   remote bn:  BLU</v>
      </c>
    </row>
    <row r="57" spans="1:9" x14ac:dyDescent="0.25">
      <c r="G57" s="44" t="str">
        <f>IF(E57="","",VLOOKUP(E57,[1]Keys!E$3:F$63,2,FALSE))</f>
        <v/>
      </c>
      <c r="I57" s="52" t="str">
        <f>CONCATENATE("  0                 // last",CHAR(10),"};")</f>
        <v xml:space="preserve">  0                 // last
};</v>
      </c>
    </row>
    <row r="58" spans="1:9" x14ac:dyDescent="0.25">
      <c r="I58" s="52"/>
    </row>
    <row r="59" spans="1:9" x14ac:dyDescent="0.25">
      <c r="I59" s="52"/>
    </row>
    <row r="60" spans="1:9" ht="15.75" thickBot="1" x14ac:dyDescent="0.3">
      <c r="E60" s="44" t="s">
        <v>646</v>
      </c>
    </row>
    <row r="61" spans="1:9" x14ac:dyDescent="0.25">
      <c r="D61" s="67"/>
      <c r="E61" s="61"/>
      <c r="F61" s="54"/>
      <c r="G61" s="54" t="str">
        <f>IF(E61="","",VLOOKUP(E61,[1]Keys!E$3:F$63,2,FALSE))</f>
        <v/>
      </c>
      <c r="H61" s="55"/>
    </row>
    <row r="62" spans="1:9" x14ac:dyDescent="0.25">
      <c r="D62" s="68"/>
      <c r="E62" s="49" t="s">
        <v>128</v>
      </c>
      <c r="G62" s="44" t="str">
        <f>IF(E62="","",VLOOKUP(E62,[1]Keys!E$3:F$63,2,FALSE))</f>
        <v>'c'</v>
      </c>
      <c r="H62" s="56"/>
    </row>
    <row r="63" spans="1:9" x14ac:dyDescent="0.25">
      <c r="D63" s="68"/>
      <c r="E63" s="49" t="s">
        <v>31</v>
      </c>
      <c r="G63" s="44" t="str">
        <f>IF(E63="","",VLOOKUP(E63,[1]Keys!E$3:F$63,2,FALSE))</f>
        <v>KEY_DELETE</v>
      </c>
      <c r="H63" s="56"/>
    </row>
    <row r="64" spans="1:9" x14ac:dyDescent="0.25">
      <c r="D64" s="68"/>
      <c r="E64" s="49" t="s">
        <v>133</v>
      </c>
      <c r="G64" s="44" t="str">
        <f>IF(E64="","",VLOOKUP(E64,[1]Keys!E$3:F$63,2,FALSE))</f>
        <v>'e'</v>
      </c>
      <c r="H64" s="56"/>
    </row>
    <row r="65" spans="1:17" x14ac:dyDescent="0.25">
      <c r="D65" s="68"/>
      <c r="E65" s="49" t="s">
        <v>30</v>
      </c>
      <c r="G65" s="44" t="str">
        <f>IF(E65="","",VLOOKUP(E65,[1]Keys!E$3:F$63,2,FALSE))</f>
        <v>KEY_END</v>
      </c>
      <c r="H65" s="56"/>
    </row>
    <row r="66" spans="1:17" x14ac:dyDescent="0.25">
      <c r="D66" s="68"/>
      <c r="E66" s="49" t="s">
        <v>125</v>
      </c>
      <c r="F66" s="44" t="s">
        <v>647</v>
      </c>
      <c r="G66" s="44" t="str">
        <f>IF(E66="","",VLOOKUP(E66,[1]Keys!E$3:F$63,2,FALSE))</f>
        <v>KEY_F1</v>
      </c>
      <c r="H66" s="56"/>
    </row>
    <row r="67" spans="1:17" s="47" customFormat="1" x14ac:dyDescent="0.25">
      <c r="A67" s="44"/>
      <c r="B67" s="45"/>
      <c r="C67" s="46"/>
      <c r="D67" s="68"/>
      <c r="E67" s="49" t="s">
        <v>49</v>
      </c>
      <c r="F67" s="44" t="s">
        <v>648</v>
      </c>
      <c r="G67" s="44" t="str">
        <f>IF(E67="","",VLOOKUP(E67,[1]Keys!E$3:F$63,2,FALSE))</f>
        <v>KEY_F11</v>
      </c>
      <c r="H67" s="56"/>
      <c r="J67" s="44"/>
      <c r="K67"/>
      <c r="L67" s="44"/>
      <c r="M67" s="44"/>
      <c r="N67" s="44"/>
      <c r="O67" s="44"/>
      <c r="P67" s="44"/>
      <c r="Q67" s="44"/>
    </row>
    <row r="68" spans="1:17" s="47" customFormat="1" x14ac:dyDescent="0.25">
      <c r="A68" s="44"/>
      <c r="B68" s="45"/>
      <c r="C68" s="46"/>
      <c r="D68" s="68"/>
      <c r="E68" s="49" t="s">
        <v>503</v>
      </c>
      <c r="F68" s="44"/>
      <c r="G68" s="44" t="str">
        <f>IF(E68="","",VLOOKUP(E68,[1]Keys!E$3:F$63,2,FALSE))</f>
        <v>KEY_F12</v>
      </c>
      <c r="H68" s="56"/>
      <c r="J68" s="44"/>
      <c r="K68"/>
      <c r="L68" s="44"/>
      <c r="M68" s="44"/>
      <c r="N68" s="44"/>
      <c r="O68" s="44"/>
      <c r="P68" s="44"/>
      <c r="Q68" s="44"/>
    </row>
    <row r="69" spans="1:17" s="47" customFormat="1" x14ac:dyDescent="0.25">
      <c r="A69" s="44"/>
      <c r="B69" s="45"/>
      <c r="C69" s="46"/>
      <c r="D69" s="68"/>
      <c r="E69" s="49" t="s">
        <v>50</v>
      </c>
      <c r="F69" s="44" t="s">
        <v>649</v>
      </c>
      <c r="G69" s="44" t="str">
        <f>IF(E69="","",VLOOKUP(E69,[1]Keys!E$3:F$63,2,FALSE))</f>
        <v>KEY_F4</v>
      </c>
      <c r="H69" s="56"/>
      <c r="J69" s="44"/>
      <c r="K69"/>
      <c r="L69" s="44"/>
      <c r="M69" s="44"/>
      <c r="N69" s="44"/>
      <c r="O69" s="44"/>
      <c r="P69" s="44"/>
      <c r="Q69" s="44"/>
    </row>
    <row r="70" spans="1:17" s="47" customFormat="1" x14ac:dyDescent="0.25">
      <c r="A70" s="44"/>
      <c r="B70" s="45"/>
      <c r="C70" s="46"/>
      <c r="D70" s="68"/>
      <c r="E70" s="49" t="s">
        <v>45</v>
      </c>
      <c r="F70" s="50" t="s">
        <v>650</v>
      </c>
      <c r="G70" s="44" t="str">
        <f>IF(E70="","",VLOOKUP(E70,[1]Keys!E$3:F$63,2,FALSE))</f>
        <v>KEY_F9</v>
      </c>
      <c r="H70" s="56"/>
      <c r="J70" s="44"/>
      <c r="K70"/>
      <c r="L70" s="44"/>
      <c r="M70" s="44"/>
      <c r="N70" s="44"/>
      <c r="O70" s="44"/>
      <c r="P70" s="44"/>
      <c r="Q70" s="44"/>
    </row>
    <row r="71" spans="1:17" s="47" customFormat="1" x14ac:dyDescent="0.25">
      <c r="A71" s="44"/>
      <c r="B71" s="45"/>
      <c r="C71" s="46"/>
      <c r="D71" s="68"/>
      <c r="E71" s="49" t="s">
        <v>52</v>
      </c>
      <c r="F71" s="50" t="s">
        <v>651</v>
      </c>
      <c r="G71" s="44" t="str">
        <f>IF(E71="","",VLOOKUP(E71,[1]Keys!E$3:F$63,2,FALSE))</f>
        <v>'g'</v>
      </c>
      <c r="H71" s="56"/>
      <c r="J71" s="44"/>
      <c r="K71"/>
      <c r="L71" s="44"/>
      <c r="M71" s="44"/>
      <c r="N71" s="44"/>
      <c r="O71" s="44"/>
      <c r="P71" s="44"/>
      <c r="Q71" s="44"/>
    </row>
    <row r="72" spans="1:17" s="47" customFormat="1" x14ac:dyDescent="0.25">
      <c r="A72" s="44"/>
      <c r="B72" s="45"/>
      <c r="C72" s="46"/>
      <c r="D72" s="68"/>
      <c r="E72" s="49" t="s">
        <v>29</v>
      </c>
      <c r="F72" s="44"/>
      <c r="G72" s="44" t="str">
        <f>IF(E72="","",VLOOKUP(E72,[1]Keys!E$3:F$63,2,FALSE))</f>
        <v>KEY_HOME</v>
      </c>
      <c r="H72" s="56"/>
      <c r="J72" s="44"/>
      <c r="K72"/>
      <c r="L72" s="44"/>
      <c r="M72" s="44"/>
      <c r="N72" s="44"/>
      <c r="O72" s="44"/>
      <c r="P72" s="44"/>
      <c r="Q72" s="44"/>
    </row>
    <row r="73" spans="1:17" s="47" customFormat="1" x14ac:dyDescent="0.25">
      <c r="A73" s="44"/>
      <c r="B73" s="45"/>
      <c r="C73" s="46"/>
      <c r="D73" s="68"/>
      <c r="E73" s="49" t="s">
        <v>126</v>
      </c>
      <c r="F73" s="44"/>
      <c r="G73" s="44" t="str">
        <f>IF(E73="","",VLOOKUP(E73,[1]Keys!E$3:F$63,2,FALSE))</f>
        <v>'i'</v>
      </c>
      <c r="H73" s="56"/>
      <c r="J73" s="44"/>
      <c r="K73"/>
      <c r="L73" s="44"/>
      <c r="M73" s="44"/>
      <c r="N73" s="44"/>
      <c r="O73" s="44"/>
      <c r="P73" s="44"/>
      <c r="Q73" s="44"/>
    </row>
    <row r="74" spans="1:17" s="47" customFormat="1" x14ac:dyDescent="0.25">
      <c r="A74" s="44"/>
      <c r="B74" s="45"/>
      <c r="C74" s="46"/>
      <c r="D74" s="68"/>
      <c r="E74" s="49" t="s">
        <v>131</v>
      </c>
      <c r="F74" s="44"/>
      <c r="G74" s="44" t="str">
        <f>IF(E74="","",VLOOKUP(E74,[1]Keys!E$3:F$63,2,FALSE))</f>
        <v>'j'</v>
      </c>
      <c r="H74" s="56"/>
      <c r="J74" s="44"/>
      <c r="K74"/>
      <c r="L74" s="44"/>
      <c r="M74" s="44"/>
      <c r="N74" s="44"/>
      <c r="O74" s="44"/>
      <c r="P74" s="44"/>
      <c r="Q74" s="44"/>
    </row>
    <row r="75" spans="1:17" s="47" customFormat="1" x14ac:dyDescent="0.25">
      <c r="A75" s="44"/>
      <c r="B75" s="45"/>
      <c r="C75" s="46"/>
      <c r="D75" s="68"/>
      <c r="E75" s="49" t="s">
        <v>132</v>
      </c>
      <c r="F75" s="44"/>
      <c r="G75" s="44" t="str">
        <f>IF(E75="","",VLOOKUP(E75,[1]Keys!E$3:F$63,2,FALSE))</f>
        <v>'k'</v>
      </c>
      <c r="H75" s="56"/>
      <c r="J75" s="44"/>
      <c r="K75"/>
      <c r="L75" s="44"/>
      <c r="M75" s="44"/>
      <c r="N75" s="44"/>
      <c r="O75" s="44"/>
      <c r="P75" s="44"/>
      <c r="Q75" s="44"/>
    </row>
    <row r="76" spans="1:17" s="47" customFormat="1" x14ac:dyDescent="0.25">
      <c r="A76" s="44"/>
      <c r="B76" s="45"/>
      <c r="C76" s="46"/>
      <c r="D76" s="68"/>
      <c r="E76" s="49" t="s">
        <v>27</v>
      </c>
      <c r="F76" s="44" t="s">
        <v>583</v>
      </c>
      <c r="G76" s="44" t="str">
        <f>IF(E76="","",VLOOKUP(E76,[1]Keys!E$3:F$63,2,FALSE))</f>
        <v>KEY_PAGE_UP</v>
      </c>
      <c r="H76" s="56"/>
      <c r="J76" s="44"/>
      <c r="K76"/>
      <c r="L76" s="44"/>
      <c r="M76" s="44"/>
      <c r="N76" s="44"/>
      <c r="O76" s="44"/>
      <c r="P76" s="44"/>
      <c r="Q76" s="44"/>
    </row>
    <row r="77" spans="1:17" s="47" customFormat="1" x14ac:dyDescent="0.25">
      <c r="A77" s="44"/>
      <c r="B77" s="45"/>
      <c r="C77" s="46"/>
      <c r="D77" s="68"/>
      <c r="E77" s="49" t="s">
        <v>28</v>
      </c>
      <c r="F77" s="44" t="s">
        <v>586</v>
      </c>
      <c r="G77" s="44" t="str">
        <f>IF(E77="","",VLOOKUP(E77,[1]Keys!E$3:F$63,2,FALSE))</f>
        <v>KEY_PAGE_DOWN</v>
      </c>
      <c r="H77" s="56"/>
      <c r="J77" s="44"/>
      <c r="K77"/>
      <c r="L77" s="44"/>
      <c r="M77" s="44"/>
      <c r="N77" s="44"/>
      <c r="O77" s="44"/>
      <c r="P77" s="44"/>
      <c r="Q77" s="44"/>
    </row>
    <row r="78" spans="1:17" s="47" customFormat="1" x14ac:dyDescent="0.25">
      <c r="A78" s="44"/>
      <c r="B78" s="45"/>
      <c r="C78" s="46"/>
      <c r="D78" s="68"/>
      <c r="E78" s="49" t="s">
        <v>145</v>
      </c>
      <c r="F78" s="44" t="s">
        <v>652</v>
      </c>
      <c r="G78" s="44" t="str">
        <f>IF(E78="","",VLOOKUP(E78,[1]Keys!E$3:F$63,2,FALSE))</f>
        <v>'t'</v>
      </c>
      <c r="H78" s="56"/>
      <c r="J78" s="44"/>
      <c r="K78"/>
      <c r="L78" s="44"/>
      <c r="M78" s="44"/>
      <c r="N78" s="44"/>
      <c r="O78" s="44"/>
      <c r="P78" s="44"/>
      <c r="Q78" s="44"/>
    </row>
    <row r="79" spans="1:17" s="47" customFormat="1" x14ac:dyDescent="0.25">
      <c r="A79" s="44"/>
      <c r="B79" s="45"/>
      <c r="C79" s="46"/>
      <c r="D79" s="68"/>
      <c r="E79" s="49" t="s">
        <v>140</v>
      </c>
      <c r="F79" s="44"/>
      <c r="G79" s="44" t="str">
        <f>IF(E79="","",VLOOKUP(E79,[1]Keys!E$3:F$63,2,FALSE))</f>
        <v>'u'</v>
      </c>
      <c r="H79" s="56"/>
      <c r="J79" s="44"/>
      <c r="K79"/>
      <c r="L79" s="44"/>
      <c r="M79" s="44"/>
      <c r="N79" s="44"/>
      <c r="O79" s="44"/>
      <c r="P79" s="44"/>
      <c r="Q79" s="44"/>
    </row>
    <row r="80" spans="1:17" s="47" customFormat="1" x14ac:dyDescent="0.25">
      <c r="A80" s="44"/>
      <c r="B80" s="45"/>
      <c r="C80" s="46"/>
      <c r="D80" s="68"/>
      <c r="E80" s="49" t="s">
        <v>134</v>
      </c>
      <c r="F80" s="44"/>
      <c r="G80" s="44" t="str">
        <f>IF(E80="","",VLOOKUP(E80,[1]Keys!E$3:F$63,2,FALSE))</f>
        <v>'v'</v>
      </c>
      <c r="H80" s="56"/>
      <c r="J80" s="44"/>
      <c r="K80"/>
      <c r="L80" s="44"/>
      <c r="M80" s="44"/>
      <c r="N80" s="44"/>
      <c r="O80" s="44"/>
      <c r="P80" s="44"/>
      <c r="Q80" s="44"/>
    </row>
    <row r="81" spans="1:17" s="47" customFormat="1" x14ac:dyDescent="0.25">
      <c r="A81" s="44"/>
      <c r="B81" s="45"/>
      <c r="C81" s="46"/>
      <c r="D81" s="68"/>
      <c r="E81" s="49" t="s">
        <v>53</v>
      </c>
      <c r="F81" s="50" t="s">
        <v>653</v>
      </c>
      <c r="G81" s="44" t="str">
        <f>IF(E81="","",VLOOKUP(E81,[1]Keys!E$3:F$63,2,FALSE))</f>
        <v>'z'</v>
      </c>
      <c r="H81" s="56"/>
      <c r="J81" s="44"/>
      <c r="K81"/>
      <c r="L81" s="44"/>
      <c r="M81" s="44"/>
      <c r="N81" s="44"/>
      <c r="O81" s="44"/>
      <c r="P81" s="44"/>
      <c r="Q81" s="44"/>
    </row>
    <row r="82" spans="1:17" s="47" customFormat="1" ht="15.75" thickBot="1" x14ac:dyDescent="0.3">
      <c r="A82" s="44"/>
      <c r="B82" s="45"/>
      <c r="C82" s="46"/>
      <c r="D82" s="69"/>
      <c r="E82" s="62"/>
      <c r="F82" s="57"/>
      <c r="G82" s="57"/>
      <c r="H82" s="58"/>
      <c r="J82" s="44"/>
      <c r="K82"/>
      <c r="L82" s="44"/>
      <c r="M82" s="44"/>
      <c r="N82" s="44"/>
      <c r="O82" s="44"/>
      <c r="P82" s="44"/>
      <c r="Q82" s="4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workbookViewId="0">
      <pane ySplit="2" topLeftCell="A171" activePane="bottomLeft" state="frozen"/>
      <selection pane="bottomLeft" activeCell="B1" sqref="B1"/>
    </sheetView>
  </sheetViews>
  <sheetFormatPr defaultRowHeight="15" x14ac:dyDescent="0.25"/>
  <cols>
    <col min="1" max="1" width="6.5703125" style="2" customWidth="1"/>
    <col min="2" max="2" width="10.85546875" style="2" customWidth="1"/>
    <col min="3" max="3" width="13.7109375" style="2" customWidth="1"/>
    <col min="4" max="4" width="38.28515625" style="2" customWidth="1"/>
    <col min="5" max="5" width="12" style="32" customWidth="1"/>
    <col min="6" max="6" width="39.5703125" style="2" bestFit="1" customWidth="1"/>
    <col min="7" max="7" width="10.42578125" style="32" bestFit="1" customWidth="1"/>
    <col min="8" max="8" width="12" style="2" customWidth="1"/>
    <col min="9" max="9" width="43.5703125" style="2" bestFit="1" customWidth="1"/>
    <col min="11" max="16384" width="9.140625" style="2"/>
  </cols>
  <sheetData>
    <row r="1" spans="1:9" ht="18.75" x14ac:dyDescent="0.3">
      <c r="B1" s="27"/>
      <c r="C1" s="70" t="s">
        <v>237</v>
      </c>
      <c r="D1" s="72"/>
      <c r="E1" s="70" t="s">
        <v>236</v>
      </c>
      <c r="F1" s="71"/>
      <c r="G1" s="71"/>
      <c r="H1" s="71"/>
      <c r="I1" s="72"/>
    </row>
    <row r="2" spans="1:9" s="4" customFormat="1" ht="15.75" thickBot="1" x14ac:dyDescent="0.3">
      <c r="A2" s="20" t="s">
        <v>498</v>
      </c>
      <c r="B2" s="21" t="s">
        <v>240</v>
      </c>
      <c r="C2" s="10" t="s">
        <v>239</v>
      </c>
      <c r="D2" s="11" t="s">
        <v>238</v>
      </c>
      <c r="E2" s="33" t="s">
        <v>232</v>
      </c>
      <c r="F2" s="8" t="s">
        <v>497</v>
      </c>
      <c r="G2" s="28" t="s">
        <v>499</v>
      </c>
      <c r="H2" s="3" t="s">
        <v>233</v>
      </c>
      <c r="I2" s="11" t="s">
        <v>234</v>
      </c>
    </row>
    <row r="3" spans="1:9" x14ac:dyDescent="0.25">
      <c r="A3" s="22">
        <v>32</v>
      </c>
      <c r="B3" s="23" t="s">
        <v>230</v>
      </c>
      <c r="C3" s="12"/>
      <c r="D3" s="13"/>
      <c r="E3" s="34">
        <v>102</v>
      </c>
      <c r="F3" s="9" t="str">
        <f>VLOOKUP(E3,'MP Action List'!A$2:B$164,2,FALSE)</f>
        <v>ACTION_VOLUME_DOWN</v>
      </c>
      <c r="G3" s="29" t="s">
        <v>41</v>
      </c>
      <c r="H3" s="5" t="s">
        <v>54</v>
      </c>
      <c r="I3" s="13" t="s">
        <v>89</v>
      </c>
    </row>
    <row r="4" spans="1:9" x14ac:dyDescent="0.25">
      <c r="A4" s="15">
        <v>34</v>
      </c>
      <c r="B4" s="24" t="s">
        <v>230</v>
      </c>
      <c r="C4" s="14"/>
      <c r="D4" s="15"/>
      <c r="E4" s="35">
        <v>103</v>
      </c>
      <c r="F4" s="9" t="str">
        <f>VLOOKUP(E4,'MP Action List'!A$2:B$164,2,FALSE)</f>
        <v>ACTION_VOLUME_UP</v>
      </c>
      <c r="G4" s="30" t="s">
        <v>43</v>
      </c>
      <c r="H4" s="6" t="s">
        <v>54</v>
      </c>
      <c r="I4" s="15" t="s">
        <v>91</v>
      </c>
    </row>
    <row r="5" spans="1:9" x14ac:dyDescent="0.25">
      <c r="A5" s="15">
        <v>33</v>
      </c>
      <c r="B5" s="24" t="s">
        <v>230</v>
      </c>
      <c r="C5" s="14"/>
      <c r="D5" s="15"/>
      <c r="E5" s="35">
        <v>103</v>
      </c>
      <c r="F5" s="9" t="str">
        <f>VLOOKUP(E5,'MP Action List'!A$2:B$164,2,FALSE)</f>
        <v>ACTION_VOLUME_UP</v>
      </c>
      <c r="G5" s="30" t="s">
        <v>42</v>
      </c>
      <c r="H5" s="6" t="s">
        <v>54</v>
      </c>
      <c r="I5" s="15" t="s">
        <v>90</v>
      </c>
    </row>
    <row r="6" spans="1:9" x14ac:dyDescent="0.25">
      <c r="A6" s="15">
        <v>1</v>
      </c>
      <c r="B6" s="24" t="s">
        <v>230</v>
      </c>
      <c r="C6" s="14"/>
      <c r="D6" s="15"/>
      <c r="E6" s="35">
        <v>58</v>
      </c>
      <c r="F6" s="9" t="str">
        <f>VLOOKUP(E6,'MP Action List'!A$2:B$164,2,FALSE)</f>
        <v>REMOTE_0</v>
      </c>
      <c r="G6" s="30" t="s">
        <v>10</v>
      </c>
      <c r="H6" s="6" t="s">
        <v>54</v>
      </c>
      <c r="I6" s="15" t="s">
        <v>58</v>
      </c>
    </row>
    <row r="7" spans="1:9" x14ac:dyDescent="0.25">
      <c r="A7" s="15">
        <v>45</v>
      </c>
      <c r="B7" s="24" t="s">
        <v>231</v>
      </c>
      <c r="C7" s="14">
        <v>603</v>
      </c>
      <c r="D7" s="15" t="s">
        <v>102</v>
      </c>
      <c r="E7" s="35">
        <v>80</v>
      </c>
      <c r="F7" s="9" t="str">
        <f>VLOOKUP(E7,'MP Action List'!A$2:B$164,2,FALSE)</f>
        <v>ACTION_DELETE_ITEM</v>
      </c>
      <c r="G7" s="30" t="s">
        <v>10</v>
      </c>
      <c r="H7" s="6"/>
      <c r="I7" s="15" t="s">
        <v>146</v>
      </c>
    </row>
    <row r="8" spans="1:9" x14ac:dyDescent="0.25">
      <c r="A8" s="15">
        <v>48</v>
      </c>
      <c r="B8" s="24" t="s">
        <v>231</v>
      </c>
      <c r="C8" s="14">
        <v>3</v>
      </c>
      <c r="D8" s="15" t="s">
        <v>103</v>
      </c>
      <c r="E8" s="35">
        <v>80</v>
      </c>
      <c r="F8" s="9" t="str">
        <f>VLOOKUP(E8,'MP Action List'!A$2:B$164,2,FALSE)</f>
        <v>ACTION_DELETE_ITEM</v>
      </c>
      <c r="G8" s="30" t="s">
        <v>10</v>
      </c>
      <c r="H8" s="6"/>
      <c r="I8" s="15" t="s">
        <v>149</v>
      </c>
    </row>
    <row r="9" spans="1:9" x14ac:dyDescent="0.25">
      <c r="A9" s="15">
        <v>71</v>
      </c>
      <c r="B9" s="24" t="s">
        <v>231</v>
      </c>
      <c r="C9" s="14">
        <v>2005</v>
      </c>
      <c r="D9" s="15" t="s">
        <v>107</v>
      </c>
      <c r="E9" s="35">
        <v>58</v>
      </c>
      <c r="F9" s="9" t="str">
        <f>VLOOKUP(E9,'MP Action List'!A$2:B$164,2,FALSE)</f>
        <v>REMOTE_0</v>
      </c>
      <c r="G9" s="30" t="s">
        <v>10</v>
      </c>
      <c r="H9" s="6"/>
      <c r="I9" s="15" t="s">
        <v>58</v>
      </c>
    </row>
    <row r="10" spans="1:9" x14ac:dyDescent="0.25">
      <c r="A10" s="15">
        <v>87</v>
      </c>
      <c r="B10" s="24" t="s">
        <v>231</v>
      </c>
      <c r="C10" s="14">
        <v>2</v>
      </c>
      <c r="D10" s="15" t="s">
        <v>108</v>
      </c>
      <c r="E10" s="35">
        <v>80</v>
      </c>
      <c r="F10" s="9" t="str">
        <f>VLOOKUP(E10,'MP Action List'!A$2:B$164,2,FALSE)</f>
        <v>ACTION_DELETE_ITEM</v>
      </c>
      <c r="G10" s="30" t="s">
        <v>10</v>
      </c>
      <c r="H10" s="6"/>
      <c r="I10" s="15" t="s">
        <v>172</v>
      </c>
    </row>
    <row r="11" spans="1:9" x14ac:dyDescent="0.25">
      <c r="A11" s="15">
        <v>88</v>
      </c>
      <c r="B11" s="24" t="s">
        <v>231</v>
      </c>
      <c r="C11" s="14">
        <v>2007</v>
      </c>
      <c r="D11" s="15" t="s">
        <v>109</v>
      </c>
      <c r="E11" s="35">
        <v>80</v>
      </c>
      <c r="F11" s="9" t="str">
        <f>VLOOKUP(E11,'MP Action List'!A$2:B$164,2,FALSE)</f>
        <v>ACTION_DELETE_ITEM</v>
      </c>
      <c r="G11" s="30" t="s">
        <v>10</v>
      </c>
      <c r="H11" s="6"/>
      <c r="I11" s="15" t="s">
        <v>172</v>
      </c>
    </row>
    <row r="12" spans="1:9" x14ac:dyDescent="0.25">
      <c r="A12" s="15">
        <v>112</v>
      </c>
      <c r="B12" s="24" t="s">
        <v>231</v>
      </c>
      <c r="C12" s="14">
        <v>10</v>
      </c>
      <c r="D12" s="15" t="s">
        <v>111</v>
      </c>
      <c r="E12" s="35">
        <v>48</v>
      </c>
      <c r="F12" s="9" t="str">
        <f>VLOOKUP(E12,'MP Action List'!A$2:B$164,2,FALSE)</f>
        <v>ACTION_CALIBRATE_RESET</v>
      </c>
      <c r="G12" s="30" t="s">
        <v>10</v>
      </c>
      <c r="H12" s="6" t="s">
        <v>56</v>
      </c>
      <c r="I12" s="15" t="s">
        <v>194</v>
      </c>
    </row>
    <row r="13" spans="1:9" x14ac:dyDescent="0.25">
      <c r="A13" s="15">
        <v>124</v>
      </c>
      <c r="B13" s="24" t="s">
        <v>231</v>
      </c>
      <c r="C13" s="14">
        <v>25</v>
      </c>
      <c r="D13" s="15" t="s">
        <v>113</v>
      </c>
      <c r="E13" s="35">
        <v>80</v>
      </c>
      <c r="F13" s="9" t="str">
        <f>VLOOKUP(E13,'MP Action List'!A$2:B$164,2,FALSE)</f>
        <v>ACTION_DELETE_ITEM</v>
      </c>
      <c r="G13" s="30" t="s">
        <v>10</v>
      </c>
      <c r="H13" s="6"/>
      <c r="I13" s="15" t="s">
        <v>149</v>
      </c>
    </row>
    <row r="14" spans="1:9" x14ac:dyDescent="0.25">
      <c r="A14" s="15">
        <v>128</v>
      </c>
      <c r="B14" s="24" t="s">
        <v>231</v>
      </c>
      <c r="C14" s="14">
        <v>6</v>
      </c>
      <c r="D14" s="15" t="s">
        <v>114</v>
      </c>
      <c r="E14" s="35">
        <v>80</v>
      </c>
      <c r="F14" s="9" t="str">
        <f>VLOOKUP(E14,'MP Action List'!A$2:B$164,2,FALSE)</f>
        <v>ACTION_DELETE_ITEM</v>
      </c>
      <c r="G14" s="30" t="s">
        <v>10</v>
      </c>
      <c r="H14" s="6"/>
      <c r="I14" s="15" t="s">
        <v>149</v>
      </c>
    </row>
    <row r="15" spans="1:9" x14ac:dyDescent="0.25">
      <c r="A15" s="15">
        <v>2</v>
      </c>
      <c r="B15" s="24" t="s">
        <v>230</v>
      </c>
      <c r="C15" s="14"/>
      <c r="D15" s="15"/>
      <c r="E15" s="35">
        <v>59</v>
      </c>
      <c r="F15" s="9" t="str">
        <f>VLOOKUP(E15,'MP Action List'!A$2:B$164,2,FALSE)</f>
        <v>REMOTE_1</v>
      </c>
      <c r="G15" s="30" t="s">
        <v>11</v>
      </c>
      <c r="H15" s="6" t="s">
        <v>54</v>
      </c>
      <c r="I15" s="15" t="s">
        <v>59</v>
      </c>
    </row>
    <row r="16" spans="1:9" x14ac:dyDescent="0.25">
      <c r="A16" s="15">
        <v>72</v>
      </c>
      <c r="B16" s="24" t="s">
        <v>231</v>
      </c>
      <c r="C16" s="14">
        <v>2005</v>
      </c>
      <c r="D16" s="15" t="s">
        <v>107</v>
      </c>
      <c r="E16" s="35">
        <v>59</v>
      </c>
      <c r="F16" s="9" t="str">
        <f>VLOOKUP(E16,'MP Action List'!A$2:B$164,2,FALSE)</f>
        <v>REMOTE_1</v>
      </c>
      <c r="G16" s="30" t="s">
        <v>11</v>
      </c>
      <c r="H16" s="6"/>
      <c r="I16" s="15" t="s">
        <v>59</v>
      </c>
    </row>
    <row r="17" spans="1:9" x14ac:dyDescent="0.25">
      <c r="A17" s="15">
        <v>95</v>
      </c>
      <c r="B17" s="24" t="s">
        <v>231</v>
      </c>
      <c r="C17" s="14">
        <v>2007</v>
      </c>
      <c r="D17" s="15" t="s">
        <v>109</v>
      </c>
      <c r="E17" s="35">
        <v>37</v>
      </c>
      <c r="F17" s="9" t="str">
        <f>VLOOKUP(E17,'MP Action List'!A$2:B$164,2,FALSE)</f>
        <v>ACTION_ZOOM_LEVEL_NORMAL</v>
      </c>
      <c r="G17" s="30" t="s">
        <v>11</v>
      </c>
      <c r="H17" s="6"/>
      <c r="I17" s="15" t="s">
        <v>179</v>
      </c>
    </row>
    <row r="18" spans="1:9" x14ac:dyDescent="0.25">
      <c r="A18" s="15">
        <v>3</v>
      </c>
      <c r="B18" s="24" t="s">
        <v>230</v>
      </c>
      <c r="C18" s="14"/>
      <c r="D18" s="15"/>
      <c r="E18" s="35">
        <v>60</v>
      </c>
      <c r="F18" s="9" t="str">
        <f>VLOOKUP(E18,'MP Action List'!A$2:B$164,2,FALSE)</f>
        <v>REMOTE_2</v>
      </c>
      <c r="G18" s="30" t="s">
        <v>12</v>
      </c>
      <c r="H18" s="6" t="s">
        <v>54</v>
      </c>
      <c r="I18" s="15" t="s">
        <v>60</v>
      </c>
    </row>
    <row r="19" spans="1:9" x14ac:dyDescent="0.25">
      <c r="A19" s="15">
        <v>49</v>
      </c>
      <c r="B19" s="24" t="s">
        <v>231</v>
      </c>
      <c r="C19" s="14">
        <v>3</v>
      </c>
      <c r="D19" s="15" t="s">
        <v>103</v>
      </c>
      <c r="E19" s="35">
        <v>81</v>
      </c>
      <c r="F19" s="9" t="str">
        <f>VLOOKUP(E19,'MP Action List'!A$2:B$164,2,FALSE)</f>
        <v>ACTION_COPY_ITEM</v>
      </c>
      <c r="G19" s="30" t="s">
        <v>12</v>
      </c>
      <c r="H19" s="6"/>
      <c r="I19" s="15" t="s">
        <v>150</v>
      </c>
    </row>
    <row r="20" spans="1:9" x14ac:dyDescent="0.25">
      <c r="A20" s="15">
        <v>73</v>
      </c>
      <c r="B20" s="24" t="s">
        <v>231</v>
      </c>
      <c r="C20" s="14">
        <v>2005</v>
      </c>
      <c r="D20" s="15" t="s">
        <v>107</v>
      </c>
      <c r="E20" s="35">
        <v>60</v>
      </c>
      <c r="F20" s="9" t="str">
        <f>VLOOKUP(E20,'MP Action List'!A$2:B$164,2,FALSE)</f>
        <v>REMOTE_2</v>
      </c>
      <c r="G20" s="30" t="s">
        <v>12</v>
      </c>
      <c r="H20" s="6"/>
      <c r="I20" s="15" t="s">
        <v>60</v>
      </c>
    </row>
    <row r="21" spans="1:9" x14ac:dyDescent="0.25">
      <c r="A21" s="15">
        <v>96</v>
      </c>
      <c r="B21" s="24" t="s">
        <v>231</v>
      </c>
      <c r="C21" s="14">
        <v>2007</v>
      </c>
      <c r="D21" s="15" t="s">
        <v>109</v>
      </c>
      <c r="E21" s="35">
        <v>38</v>
      </c>
      <c r="F21" s="9" t="str">
        <f>VLOOKUP(E21,'MP Action List'!A$2:B$164,2,FALSE)</f>
        <v>ACTION_ZOOM_LEVEL_1</v>
      </c>
      <c r="G21" s="30" t="s">
        <v>12</v>
      </c>
      <c r="H21" s="6"/>
      <c r="I21" s="15" t="s">
        <v>180</v>
      </c>
    </row>
    <row r="22" spans="1:9" x14ac:dyDescent="0.25">
      <c r="A22" s="15">
        <v>4</v>
      </c>
      <c r="B22" s="24" t="s">
        <v>230</v>
      </c>
      <c r="C22" s="14"/>
      <c r="D22" s="15"/>
      <c r="E22" s="35">
        <v>61</v>
      </c>
      <c r="F22" s="9" t="str">
        <f>VLOOKUP(E22,'MP Action List'!A$2:B$164,2,FALSE)</f>
        <v>REMOTE_3</v>
      </c>
      <c r="G22" s="30" t="s">
        <v>13</v>
      </c>
      <c r="H22" s="6" t="s">
        <v>54</v>
      </c>
      <c r="I22" s="15" t="s">
        <v>61</v>
      </c>
    </row>
    <row r="23" spans="1:9" x14ac:dyDescent="0.25">
      <c r="A23" s="15">
        <v>50</v>
      </c>
      <c r="B23" s="24" t="s">
        <v>231</v>
      </c>
      <c r="C23" s="14">
        <v>3</v>
      </c>
      <c r="D23" s="15" t="s">
        <v>103</v>
      </c>
      <c r="E23" s="35">
        <v>82</v>
      </c>
      <c r="F23" s="9" t="str">
        <f>VLOOKUP(E23,'MP Action List'!A$2:B$164,2,FALSE)</f>
        <v>ACTION_MOVE_ITEM</v>
      </c>
      <c r="G23" s="30" t="s">
        <v>13</v>
      </c>
      <c r="H23" s="6"/>
      <c r="I23" s="15" t="s">
        <v>151</v>
      </c>
    </row>
    <row r="24" spans="1:9" x14ac:dyDescent="0.25">
      <c r="A24" s="15">
        <v>74</v>
      </c>
      <c r="B24" s="24" t="s">
        <v>231</v>
      </c>
      <c r="C24" s="14">
        <v>2005</v>
      </c>
      <c r="D24" s="15" t="s">
        <v>107</v>
      </c>
      <c r="E24" s="35">
        <v>61</v>
      </c>
      <c r="F24" s="9" t="str">
        <f>VLOOKUP(E24,'MP Action List'!A$2:B$164,2,FALSE)</f>
        <v>REMOTE_3</v>
      </c>
      <c r="G24" s="30" t="s">
        <v>13</v>
      </c>
      <c r="H24" s="6"/>
      <c r="I24" s="15" t="s">
        <v>61</v>
      </c>
    </row>
    <row r="25" spans="1:9" x14ac:dyDescent="0.25">
      <c r="A25" s="15">
        <v>97</v>
      </c>
      <c r="B25" s="24" t="s">
        <v>231</v>
      </c>
      <c r="C25" s="14">
        <v>2007</v>
      </c>
      <c r="D25" s="15" t="s">
        <v>109</v>
      </c>
      <c r="E25" s="35">
        <v>39</v>
      </c>
      <c r="F25" s="9" t="str">
        <f>VLOOKUP(E25,'MP Action List'!A$2:B$164,2,FALSE)</f>
        <v>ACTION_ZOOM_LEVEL_2</v>
      </c>
      <c r="G25" s="30" t="s">
        <v>13</v>
      </c>
      <c r="H25" s="6"/>
      <c r="I25" s="15" t="s">
        <v>181</v>
      </c>
    </row>
    <row r="26" spans="1:9" x14ac:dyDescent="0.25">
      <c r="A26" s="15">
        <v>5</v>
      </c>
      <c r="B26" s="24" t="s">
        <v>230</v>
      </c>
      <c r="C26" s="14"/>
      <c r="D26" s="15"/>
      <c r="E26" s="35">
        <v>62</v>
      </c>
      <c r="F26" s="9" t="str">
        <f>VLOOKUP(E26,'MP Action List'!A$2:B$164,2,FALSE)</f>
        <v>REMOTE_4</v>
      </c>
      <c r="G26" s="30" t="s">
        <v>14</v>
      </c>
      <c r="H26" s="6" t="s">
        <v>54</v>
      </c>
      <c r="I26" s="15" t="s">
        <v>62</v>
      </c>
    </row>
    <row r="27" spans="1:9" x14ac:dyDescent="0.25">
      <c r="A27" s="15">
        <v>75</v>
      </c>
      <c r="B27" s="24" t="s">
        <v>231</v>
      </c>
      <c r="C27" s="14">
        <v>2005</v>
      </c>
      <c r="D27" s="15" t="s">
        <v>107</v>
      </c>
      <c r="E27" s="35">
        <v>62</v>
      </c>
      <c r="F27" s="9" t="str">
        <f>VLOOKUP(E27,'MP Action List'!A$2:B$164,2,FALSE)</f>
        <v>REMOTE_4</v>
      </c>
      <c r="G27" s="30" t="s">
        <v>14</v>
      </c>
      <c r="H27" s="6"/>
      <c r="I27" s="15" t="s">
        <v>62</v>
      </c>
    </row>
    <row r="28" spans="1:9" x14ac:dyDescent="0.25">
      <c r="A28" s="15">
        <v>98</v>
      </c>
      <c r="B28" s="24" t="s">
        <v>231</v>
      </c>
      <c r="C28" s="14">
        <v>2007</v>
      </c>
      <c r="D28" s="15" t="s">
        <v>109</v>
      </c>
      <c r="E28" s="35">
        <v>40</v>
      </c>
      <c r="F28" s="9" t="str">
        <f>VLOOKUP(E28,'MP Action List'!A$2:B$164,2,FALSE)</f>
        <v>ACTION_ZOOM_LEVEL_3</v>
      </c>
      <c r="G28" s="30" t="s">
        <v>14</v>
      </c>
      <c r="H28" s="6"/>
      <c r="I28" s="15" t="s">
        <v>182</v>
      </c>
    </row>
    <row r="29" spans="1:9" x14ac:dyDescent="0.25">
      <c r="A29" s="15">
        <v>6</v>
      </c>
      <c r="B29" s="24" t="s">
        <v>230</v>
      </c>
      <c r="C29" s="14"/>
      <c r="D29" s="15"/>
      <c r="E29" s="35">
        <v>63</v>
      </c>
      <c r="F29" s="9" t="str">
        <f>VLOOKUP(E29,'MP Action List'!A$2:B$164,2,FALSE)</f>
        <v>REMOTE_5</v>
      </c>
      <c r="G29" s="30" t="s">
        <v>15</v>
      </c>
      <c r="H29" s="6" t="s">
        <v>54</v>
      </c>
      <c r="I29" s="15" t="s">
        <v>63</v>
      </c>
    </row>
    <row r="30" spans="1:9" x14ac:dyDescent="0.25">
      <c r="A30" s="15">
        <v>76</v>
      </c>
      <c r="B30" s="24" t="s">
        <v>231</v>
      </c>
      <c r="C30" s="14">
        <v>2005</v>
      </c>
      <c r="D30" s="15" t="s">
        <v>107</v>
      </c>
      <c r="E30" s="35">
        <v>63</v>
      </c>
      <c r="F30" s="9" t="str">
        <f>VLOOKUP(E30,'MP Action List'!A$2:B$164,2,FALSE)</f>
        <v>REMOTE_5</v>
      </c>
      <c r="G30" s="30" t="s">
        <v>15</v>
      </c>
      <c r="H30" s="6"/>
      <c r="I30" s="15" t="s">
        <v>63</v>
      </c>
    </row>
    <row r="31" spans="1:9" x14ac:dyDescent="0.25">
      <c r="A31" s="15">
        <v>99</v>
      </c>
      <c r="B31" s="24" t="s">
        <v>231</v>
      </c>
      <c r="C31" s="14">
        <v>2007</v>
      </c>
      <c r="D31" s="15" t="s">
        <v>109</v>
      </c>
      <c r="E31" s="35">
        <v>41</v>
      </c>
      <c r="F31" s="9" t="str">
        <f>VLOOKUP(E31,'MP Action List'!A$2:B$164,2,FALSE)</f>
        <v>ACTION_ZOOM_LEVEL_4</v>
      </c>
      <c r="G31" s="30" t="s">
        <v>15</v>
      </c>
      <c r="H31" s="6"/>
      <c r="I31" s="15" t="s">
        <v>183</v>
      </c>
    </row>
    <row r="32" spans="1:9" x14ac:dyDescent="0.25">
      <c r="A32" s="15">
        <v>7</v>
      </c>
      <c r="B32" s="24" t="s">
        <v>230</v>
      </c>
      <c r="C32" s="14"/>
      <c r="D32" s="15"/>
      <c r="E32" s="35">
        <v>64</v>
      </c>
      <c r="F32" s="9" t="str">
        <f>VLOOKUP(E32,'MP Action List'!A$2:B$164,2,FALSE)</f>
        <v>REMOTE_6</v>
      </c>
      <c r="G32" s="30" t="s">
        <v>16</v>
      </c>
      <c r="H32" s="6" t="s">
        <v>54</v>
      </c>
      <c r="I32" s="15" t="s">
        <v>64</v>
      </c>
    </row>
    <row r="33" spans="1:9" x14ac:dyDescent="0.25">
      <c r="A33" s="15">
        <v>77</v>
      </c>
      <c r="B33" s="24" t="s">
        <v>231</v>
      </c>
      <c r="C33" s="14">
        <v>2005</v>
      </c>
      <c r="D33" s="15" t="s">
        <v>107</v>
      </c>
      <c r="E33" s="35">
        <v>64</v>
      </c>
      <c r="F33" s="9" t="str">
        <f>VLOOKUP(E33,'MP Action List'!A$2:B$164,2,FALSE)</f>
        <v>REMOTE_6</v>
      </c>
      <c r="G33" s="30" t="s">
        <v>16</v>
      </c>
      <c r="H33" s="6"/>
      <c r="I33" s="15" t="s">
        <v>64</v>
      </c>
    </row>
    <row r="34" spans="1:9" x14ac:dyDescent="0.25">
      <c r="A34" s="15">
        <v>100</v>
      </c>
      <c r="B34" s="24" t="s">
        <v>231</v>
      </c>
      <c r="C34" s="14">
        <v>2007</v>
      </c>
      <c r="D34" s="15" t="s">
        <v>109</v>
      </c>
      <c r="E34" s="35">
        <v>42</v>
      </c>
      <c r="F34" s="9" t="str">
        <f>VLOOKUP(E34,'MP Action List'!A$2:B$164,2,FALSE)</f>
        <v>ACTION_ZOOM_LEVEL_5</v>
      </c>
      <c r="G34" s="30" t="s">
        <v>16</v>
      </c>
      <c r="H34" s="6"/>
      <c r="I34" s="15" t="s">
        <v>184</v>
      </c>
    </row>
    <row r="35" spans="1:9" x14ac:dyDescent="0.25">
      <c r="A35" s="15">
        <v>8</v>
      </c>
      <c r="B35" s="24" t="s">
        <v>230</v>
      </c>
      <c r="C35" s="14"/>
      <c r="D35" s="15"/>
      <c r="E35" s="35">
        <v>65</v>
      </c>
      <c r="F35" s="9" t="str">
        <f>VLOOKUP(E35,'MP Action List'!A$2:B$164,2,FALSE)</f>
        <v>REMOTE_7</v>
      </c>
      <c r="G35" s="30" t="s">
        <v>17</v>
      </c>
      <c r="H35" s="6" t="s">
        <v>54</v>
      </c>
      <c r="I35" s="15" t="s">
        <v>65</v>
      </c>
    </row>
    <row r="36" spans="1:9" x14ac:dyDescent="0.25">
      <c r="A36" s="15">
        <v>78</v>
      </c>
      <c r="B36" s="24" t="s">
        <v>231</v>
      </c>
      <c r="C36" s="14">
        <v>2005</v>
      </c>
      <c r="D36" s="15" t="s">
        <v>107</v>
      </c>
      <c r="E36" s="35">
        <v>65</v>
      </c>
      <c r="F36" s="9" t="str">
        <f>VLOOKUP(E36,'MP Action List'!A$2:B$164,2,FALSE)</f>
        <v>REMOTE_7</v>
      </c>
      <c r="G36" s="30" t="s">
        <v>17</v>
      </c>
      <c r="H36" s="6"/>
      <c r="I36" s="15" t="s">
        <v>65</v>
      </c>
    </row>
    <row r="37" spans="1:9" x14ac:dyDescent="0.25">
      <c r="A37" s="15">
        <v>101</v>
      </c>
      <c r="B37" s="24" t="s">
        <v>231</v>
      </c>
      <c r="C37" s="14">
        <v>2007</v>
      </c>
      <c r="D37" s="15" t="s">
        <v>109</v>
      </c>
      <c r="E37" s="35">
        <v>43</v>
      </c>
      <c r="F37" s="9" t="str">
        <f>VLOOKUP(E37,'MP Action List'!A$2:B$164,2,FALSE)</f>
        <v>ACTION_ZOOM_LEVEL_6</v>
      </c>
      <c r="G37" s="30" t="s">
        <v>17</v>
      </c>
      <c r="H37" s="6"/>
      <c r="I37" s="15" t="s">
        <v>185</v>
      </c>
    </row>
    <row r="38" spans="1:9" x14ac:dyDescent="0.25">
      <c r="A38" s="15">
        <v>9</v>
      </c>
      <c r="B38" s="24" t="s">
        <v>230</v>
      </c>
      <c r="C38" s="14"/>
      <c r="D38" s="15"/>
      <c r="E38" s="35">
        <v>66</v>
      </c>
      <c r="F38" s="9" t="str">
        <f>VLOOKUP(E38,'MP Action List'!A$2:B$164,2,FALSE)</f>
        <v>REMOTE_8</v>
      </c>
      <c r="G38" s="30" t="s">
        <v>18</v>
      </c>
      <c r="H38" s="6" t="s">
        <v>54</v>
      </c>
      <c r="I38" s="15" t="s">
        <v>66</v>
      </c>
    </row>
    <row r="39" spans="1:9" x14ac:dyDescent="0.25">
      <c r="A39" s="15">
        <v>79</v>
      </c>
      <c r="B39" s="24" t="s">
        <v>231</v>
      </c>
      <c r="C39" s="14">
        <v>2005</v>
      </c>
      <c r="D39" s="15" t="s">
        <v>107</v>
      </c>
      <c r="E39" s="35">
        <v>66</v>
      </c>
      <c r="F39" s="9" t="str">
        <f>VLOOKUP(E39,'MP Action List'!A$2:B$164,2,FALSE)</f>
        <v>REMOTE_8</v>
      </c>
      <c r="G39" s="30" t="s">
        <v>18</v>
      </c>
      <c r="H39" s="6"/>
      <c r="I39" s="15" t="s">
        <v>66</v>
      </c>
    </row>
    <row r="40" spans="1:9" x14ac:dyDescent="0.25">
      <c r="A40" s="15">
        <v>102</v>
      </c>
      <c r="B40" s="24" t="s">
        <v>231</v>
      </c>
      <c r="C40" s="14">
        <v>2007</v>
      </c>
      <c r="D40" s="15" t="s">
        <v>109</v>
      </c>
      <c r="E40" s="35">
        <v>44</v>
      </c>
      <c r="F40" s="9" t="str">
        <f>VLOOKUP(E40,'MP Action List'!A$2:B$164,2,FALSE)</f>
        <v>ACTION_ZOOM_LEVEL_7</v>
      </c>
      <c r="G40" s="30" t="s">
        <v>18</v>
      </c>
      <c r="H40" s="6"/>
      <c r="I40" s="15" t="s">
        <v>186</v>
      </c>
    </row>
    <row r="41" spans="1:9" x14ac:dyDescent="0.25">
      <c r="A41" s="15">
        <v>10</v>
      </c>
      <c r="B41" s="24" t="s">
        <v>230</v>
      </c>
      <c r="C41" s="14"/>
      <c r="D41" s="15"/>
      <c r="E41" s="35">
        <v>67</v>
      </c>
      <c r="F41" s="9" t="str">
        <f>VLOOKUP(E41,'MP Action List'!A$2:B$164,2,FALSE)</f>
        <v>REMOTE_9</v>
      </c>
      <c r="G41" s="30" t="s">
        <v>19</v>
      </c>
      <c r="H41" s="6" t="s">
        <v>54</v>
      </c>
      <c r="I41" s="15" t="s">
        <v>67</v>
      </c>
    </row>
    <row r="42" spans="1:9" x14ac:dyDescent="0.25">
      <c r="A42" s="15">
        <v>80</v>
      </c>
      <c r="B42" s="24" t="s">
        <v>231</v>
      </c>
      <c r="C42" s="14">
        <v>2005</v>
      </c>
      <c r="D42" s="15" t="s">
        <v>107</v>
      </c>
      <c r="E42" s="35">
        <v>67</v>
      </c>
      <c r="F42" s="9" t="str">
        <f>VLOOKUP(E42,'MP Action List'!A$2:B$164,2,FALSE)</f>
        <v>REMOTE_9</v>
      </c>
      <c r="G42" s="30" t="s">
        <v>19</v>
      </c>
      <c r="H42" s="6"/>
      <c r="I42" s="15" t="s">
        <v>67</v>
      </c>
    </row>
    <row r="43" spans="1:9" x14ac:dyDescent="0.25">
      <c r="A43" s="15">
        <v>103</v>
      </c>
      <c r="B43" s="24" t="s">
        <v>231</v>
      </c>
      <c r="C43" s="14">
        <v>2007</v>
      </c>
      <c r="D43" s="15" t="s">
        <v>109</v>
      </c>
      <c r="E43" s="35">
        <v>45</v>
      </c>
      <c r="F43" s="9" t="str">
        <f>VLOOKUP(E43,'MP Action List'!A$2:B$164,2,FALSE)</f>
        <v>ACTION_ZOOM_LEVEL_8</v>
      </c>
      <c r="G43" s="30" t="s">
        <v>19</v>
      </c>
      <c r="H43" s="6"/>
      <c r="I43" s="15" t="s">
        <v>187</v>
      </c>
    </row>
    <row r="44" spans="1:9" x14ac:dyDescent="0.25">
      <c r="A44" s="15">
        <v>38</v>
      </c>
      <c r="B44" s="24" t="s">
        <v>230</v>
      </c>
      <c r="C44" s="14"/>
      <c r="D44" s="15"/>
      <c r="E44" s="35">
        <v>26</v>
      </c>
      <c r="F44" s="9" t="str">
        <f>VLOOKUP(E44,'MP Action List'!A$2:B$164,2,FALSE)</f>
        <v>ACTION_NEXT_AUDIO</v>
      </c>
      <c r="G44" s="30" t="s">
        <v>47</v>
      </c>
      <c r="H44" s="6" t="s">
        <v>54</v>
      </c>
      <c r="I44" s="15" t="s">
        <v>95</v>
      </c>
    </row>
    <row r="45" spans="1:9" x14ac:dyDescent="0.25">
      <c r="A45" s="15">
        <v>140</v>
      </c>
      <c r="B45" s="24" t="s">
        <v>231</v>
      </c>
      <c r="C45" s="14">
        <v>600</v>
      </c>
      <c r="D45" s="15" t="s">
        <v>116</v>
      </c>
      <c r="E45" s="35">
        <v>9996</v>
      </c>
      <c r="F45" s="9" t="str">
        <f>VLOOKUP(E45,'MP Action List'!A$2:B$164,2,FALSE)</f>
        <v>ACTION_TVGUIDE_PREV_GROUP</v>
      </c>
      <c r="G45" s="30" t="s">
        <v>47</v>
      </c>
      <c r="H45" s="6"/>
      <c r="I45" s="15" t="s">
        <v>209</v>
      </c>
    </row>
    <row r="46" spans="1:9" x14ac:dyDescent="0.25">
      <c r="A46" s="15">
        <v>28</v>
      </c>
      <c r="B46" s="24" t="s">
        <v>230</v>
      </c>
      <c r="C46" s="14"/>
      <c r="D46" s="15"/>
      <c r="E46" s="35">
        <v>13</v>
      </c>
      <c r="F46" s="9" t="str">
        <f>VLOOKUP(E46,'MP Action List'!A$2:B$164,2,FALSE)</f>
        <v>ACTION_STOP</v>
      </c>
      <c r="G46" s="30" t="s">
        <v>37</v>
      </c>
      <c r="H46" s="6" t="s">
        <v>54</v>
      </c>
      <c r="I46" s="15" t="s">
        <v>85</v>
      </c>
    </row>
    <row r="47" spans="1:9" x14ac:dyDescent="0.25">
      <c r="A47" s="15">
        <v>62</v>
      </c>
      <c r="B47" s="25" t="s">
        <v>231</v>
      </c>
      <c r="C47" s="14">
        <v>2005</v>
      </c>
      <c r="D47" s="15" t="s">
        <v>107</v>
      </c>
      <c r="E47" s="35">
        <v>13</v>
      </c>
      <c r="F47" s="9" t="str">
        <f>VLOOKUP(E47,'MP Action List'!A$2:B$164,2,FALSE)</f>
        <v>ACTION_STOP</v>
      </c>
      <c r="G47" s="30" t="s">
        <v>37</v>
      </c>
      <c r="H47" s="6"/>
      <c r="I47" s="15" t="s">
        <v>85</v>
      </c>
    </row>
    <row r="48" spans="1:9" x14ac:dyDescent="0.25">
      <c r="A48" s="15">
        <v>119</v>
      </c>
      <c r="B48" s="25" t="s">
        <v>231</v>
      </c>
      <c r="C48" s="14">
        <v>2901</v>
      </c>
      <c r="D48" s="15" t="s">
        <v>112</v>
      </c>
      <c r="E48" s="35">
        <v>13</v>
      </c>
      <c r="F48" s="9" t="str">
        <f>VLOOKUP(E48,'MP Action List'!A$2:B$164,2,FALSE)</f>
        <v>ACTION_STOP</v>
      </c>
      <c r="G48" s="30" t="s">
        <v>37</v>
      </c>
      <c r="H48" s="6"/>
      <c r="I48" s="15" t="s">
        <v>85</v>
      </c>
    </row>
    <row r="49" spans="1:9" x14ac:dyDescent="0.25">
      <c r="A49" s="15">
        <v>146</v>
      </c>
      <c r="B49" s="25" t="s">
        <v>231</v>
      </c>
      <c r="C49" s="14">
        <v>602</v>
      </c>
      <c r="D49" s="15" t="s">
        <v>118</v>
      </c>
      <c r="E49" s="35">
        <v>13</v>
      </c>
      <c r="F49" s="9" t="str">
        <f>VLOOKUP(E49,'MP Action List'!A$2:B$164,2,FALSE)</f>
        <v>ACTION_STOP</v>
      </c>
      <c r="G49" s="30" t="s">
        <v>37</v>
      </c>
      <c r="H49" s="6"/>
      <c r="I49" s="15" t="s">
        <v>85</v>
      </c>
    </row>
    <row r="50" spans="1:9" x14ac:dyDescent="0.25">
      <c r="A50" s="15">
        <v>168</v>
      </c>
      <c r="B50" s="25" t="s">
        <v>231</v>
      </c>
      <c r="C50" s="14">
        <v>3003</v>
      </c>
      <c r="D50" s="15" t="s">
        <v>119</v>
      </c>
      <c r="E50" s="35">
        <v>13</v>
      </c>
      <c r="F50" s="9" t="str">
        <f>VLOOKUP(E50,'MP Action List'!A$2:B$164,2,FALSE)</f>
        <v>ACTION_STOP</v>
      </c>
      <c r="G50" s="30" t="s">
        <v>37</v>
      </c>
      <c r="H50" s="6"/>
      <c r="I50" s="15" t="s">
        <v>85</v>
      </c>
    </row>
    <row r="51" spans="1:9" x14ac:dyDescent="0.25">
      <c r="A51" s="15">
        <v>57</v>
      </c>
      <c r="B51" s="25" t="s">
        <v>231</v>
      </c>
      <c r="C51" s="14">
        <v>501</v>
      </c>
      <c r="D51" s="15" t="s">
        <v>105</v>
      </c>
      <c r="E51" s="35">
        <v>114</v>
      </c>
      <c r="F51" s="9" t="str">
        <f>VLOOKUP(E51,'MP Action List'!A$2:B$164,2,FALSE)</f>
        <v>ACTION_CANCEL_IMPORT</v>
      </c>
      <c r="G51" s="30" t="s">
        <v>128</v>
      </c>
      <c r="H51" s="6" t="s">
        <v>54</v>
      </c>
      <c r="I51" s="15" t="s">
        <v>157</v>
      </c>
    </row>
    <row r="52" spans="1:9" x14ac:dyDescent="0.25">
      <c r="A52" s="15">
        <v>56</v>
      </c>
      <c r="B52" s="25" t="s">
        <v>231</v>
      </c>
      <c r="C52" s="14">
        <v>501</v>
      </c>
      <c r="D52" s="15" t="s">
        <v>105</v>
      </c>
      <c r="E52" s="35">
        <v>113</v>
      </c>
      <c r="F52" s="9" t="str">
        <f>VLOOKUP(E52,'MP Action List'!A$2:B$164,2,FALSE)</f>
        <v>ACTION_IMPORT_DISC</v>
      </c>
      <c r="G52" s="30" t="s">
        <v>127</v>
      </c>
      <c r="H52" s="6" t="s">
        <v>54</v>
      </c>
      <c r="I52" s="15" t="s">
        <v>156</v>
      </c>
    </row>
    <row r="53" spans="1:9" x14ac:dyDescent="0.25">
      <c r="A53" s="15">
        <v>141</v>
      </c>
      <c r="B53" s="25" t="s">
        <v>231</v>
      </c>
      <c r="C53" s="14">
        <v>3001</v>
      </c>
      <c r="D53" s="15" t="s">
        <v>117</v>
      </c>
      <c r="E53" s="35">
        <v>90</v>
      </c>
      <c r="F53" s="9" t="str">
        <f>VLOOKUP(E53,'MP Action List'!A$2:B$164,2,FALSE)</f>
        <v>ACTION_DVD_MENU</v>
      </c>
      <c r="G53" s="30" t="s">
        <v>127</v>
      </c>
      <c r="H53" s="6"/>
      <c r="I53" s="15" t="s">
        <v>210</v>
      </c>
    </row>
    <row r="54" spans="1:9" x14ac:dyDescent="0.25">
      <c r="A54" s="15">
        <v>22</v>
      </c>
      <c r="B54" s="25" t="s">
        <v>230</v>
      </c>
      <c r="C54" s="14"/>
      <c r="D54" s="15"/>
      <c r="E54" s="35">
        <v>80</v>
      </c>
      <c r="F54" s="9" t="str">
        <f>VLOOKUP(E54,'MP Action List'!A$2:B$164,2,FALSE)</f>
        <v>ACTION_DELETE_ITEM</v>
      </c>
      <c r="G54" s="30" t="s">
        <v>31</v>
      </c>
      <c r="H54" s="6" t="s">
        <v>55</v>
      </c>
      <c r="I54" s="15" t="s">
        <v>79</v>
      </c>
    </row>
    <row r="55" spans="1:9" x14ac:dyDescent="0.25">
      <c r="A55" s="15">
        <v>17</v>
      </c>
      <c r="B55" s="25" t="s">
        <v>230</v>
      </c>
      <c r="C55" s="14"/>
      <c r="D55" s="15"/>
      <c r="E55" s="35">
        <v>4</v>
      </c>
      <c r="F55" s="9" t="str">
        <f>VLOOKUP(E55,'MP Action List'!A$2:B$164,2,FALSE)</f>
        <v>ACTION_MOVE_DOWN</v>
      </c>
      <c r="G55" s="30" t="s">
        <v>26</v>
      </c>
      <c r="H55" s="6" t="s">
        <v>55</v>
      </c>
      <c r="I55" s="15" t="s">
        <v>74</v>
      </c>
    </row>
    <row r="56" spans="1:9" x14ac:dyDescent="0.25">
      <c r="A56" s="15">
        <v>69</v>
      </c>
      <c r="B56" s="25" t="s">
        <v>231</v>
      </c>
      <c r="C56" s="14">
        <v>2005</v>
      </c>
      <c r="D56" s="15" t="s">
        <v>107</v>
      </c>
      <c r="E56" s="35">
        <v>23</v>
      </c>
      <c r="F56" s="9" t="str">
        <f>VLOOKUP(E56,'MP Action List'!A$2:B$164,2,FALSE)</f>
        <v>ACTION_BIG_STEP_BACK</v>
      </c>
      <c r="G56" s="30" t="s">
        <v>26</v>
      </c>
      <c r="H56" s="6"/>
      <c r="I56" s="15" t="s">
        <v>165</v>
      </c>
    </row>
    <row r="57" spans="1:9" x14ac:dyDescent="0.25">
      <c r="A57" s="15">
        <v>107</v>
      </c>
      <c r="B57" s="25" t="s">
        <v>231</v>
      </c>
      <c r="C57" s="14">
        <v>2007</v>
      </c>
      <c r="D57" s="15" t="s">
        <v>109</v>
      </c>
      <c r="E57" s="35">
        <v>4</v>
      </c>
      <c r="F57" s="9" t="str">
        <f>VLOOKUP(E57,'MP Action List'!A$2:B$164,2,FALSE)</f>
        <v>ACTION_MOVE_DOWN</v>
      </c>
      <c r="G57" s="30" t="s">
        <v>26</v>
      </c>
      <c r="H57" s="6"/>
      <c r="I57" s="15" t="s">
        <v>191</v>
      </c>
    </row>
    <row r="58" spans="1:9" x14ac:dyDescent="0.25">
      <c r="A58" s="15">
        <v>153</v>
      </c>
      <c r="B58" s="25" t="s">
        <v>231</v>
      </c>
      <c r="C58" s="14">
        <v>602</v>
      </c>
      <c r="D58" s="15" t="s">
        <v>118</v>
      </c>
      <c r="E58" s="35">
        <v>23</v>
      </c>
      <c r="F58" s="9" t="str">
        <f>VLOOKUP(E58,'MP Action List'!A$2:B$164,2,FALSE)</f>
        <v>ACTION_BIG_STEP_BACK</v>
      </c>
      <c r="G58" s="30" t="s">
        <v>26</v>
      </c>
      <c r="H58" s="6"/>
      <c r="I58" s="15" t="s">
        <v>165</v>
      </c>
    </row>
    <row r="59" spans="1:9" x14ac:dyDescent="0.25">
      <c r="A59" s="15">
        <v>85</v>
      </c>
      <c r="B59" s="25" t="s">
        <v>231</v>
      </c>
      <c r="C59" s="14">
        <v>2005</v>
      </c>
      <c r="D59" s="15" t="s">
        <v>107</v>
      </c>
      <c r="E59" s="35">
        <v>134</v>
      </c>
      <c r="F59" s="9" t="str">
        <f>VLOOKUP(E59,'MP Action List'!A$2:B$164,2,FALSE)</f>
        <v>ACTION_NEXT_EDITION</v>
      </c>
      <c r="G59" s="30" t="s">
        <v>133</v>
      </c>
      <c r="H59" s="6"/>
      <c r="I59" s="15" t="s">
        <v>170</v>
      </c>
    </row>
    <row r="60" spans="1:9" x14ac:dyDescent="0.25">
      <c r="A60" s="15">
        <v>21</v>
      </c>
      <c r="B60" s="25" t="s">
        <v>230</v>
      </c>
      <c r="C60" s="14"/>
      <c r="D60" s="15"/>
      <c r="E60" s="35">
        <v>110</v>
      </c>
      <c r="F60" s="9" t="str">
        <f>VLOOKUP(E60,'MP Action List'!A$2:B$164,2,FALSE)</f>
        <v>ACTION_END</v>
      </c>
      <c r="G60" s="30" t="s">
        <v>30</v>
      </c>
      <c r="H60" s="6" t="s">
        <v>55</v>
      </c>
      <c r="I60" s="15" t="s">
        <v>78</v>
      </c>
    </row>
    <row r="61" spans="1:9" x14ac:dyDescent="0.25">
      <c r="A61" s="15">
        <v>23</v>
      </c>
      <c r="B61" s="25" t="s">
        <v>230</v>
      </c>
      <c r="C61" s="14"/>
      <c r="D61" s="15"/>
      <c r="E61" s="35">
        <v>7</v>
      </c>
      <c r="F61" s="9" t="str">
        <f>VLOOKUP(E61,'MP Action List'!A$2:B$164,2,FALSE)</f>
        <v>ACTION_SELECT_ITEM</v>
      </c>
      <c r="G61" s="30" t="s">
        <v>32</v>
      </c>
      <c r="H61" s="6" t="s">
        <v>54</v>
      </c>
      <c r="I61" s="15" t="s">
        <v>80</v>
      </c>
    </row>
    <row r="62" spans="1:9" x14ac:dyDescent="0.25">
      <c r="A62" s="15">
        <v>92</v>
      </c>
      <c r="B62" s="25" t="s">
        <v>231</v>
      </c>
      <c r="C62" s="14">
        <v>2007</v>
      </c>
      <c r="D62" s="15" t="s">
        <v>109</v>
      </c>
      <c r="E62" s="35">
        <v>105</v>
      </c>
      <c r="F62" s="9" t="str">
        <f>VLOOKUP(E62,'MP Action List'!A$2:B$164,2,FALSE)</f>
        <v>ACTION_PAUSE_PICTURE</v>
      </c>
      <c r="G62" s="30" t="s">
        <v>32</v>
      </c>
      <c r="H62" s="6"/>
      <c r="I62" s="15" t="s">
        <v>176</v>
      </c>
    </row>
    <row r="63" spans="1:9" x14ac:dyDescent="0.25">
      <c r="A63" s="15">
        <v>109</v>
      </c>
      <c r="B63" s="25" t="s">
        <v>231</v>
      </c>
      <c r="C63" s="14">
        <v>11</v>
      </c>
      <c r="D63" s="15" t="s">
        <v>110</v>
      </c>
      <c r="E63" s="35">
        <v>47</v>
      </c>
      <c r="F63" s="9" t="str">
        <f>VLOOKUP(E63,'MP Action List'!A$2:B$164,2,FALSE)</f>
        <v>ACTION_CALIBRATE_SWAP_ARROWS</v>
      </c>
      <c r="G63" s="30" t="s">
        <v>32</v>
      </c>
      <c r="H63" s="6"/>
      <c r="I63" s="15" t="s">
        <v>193</v>
      </c>
    </row>
    <row r="64" spans="1:9" x14ac:dyDescent="0.25">
      <c r="A64" s="15">
        <v>25</v>
      </c>
      <c r="B64" s="25" t="s">
        <v>230</v>
      </c>
      <c r="C64" s="14"/>
      <c r="D64" s="15"/>
      <c r="E64" s="35">
        <v>10</v>
      </c>
      <c r="F64" s="9" t="str">
        <f>VLOOKUP(E64,'MP Action List'!A$2:B$164,2,FALSE)</f>
        <v>ACTION_PREVIOUS_MENU</v>
      </c>
      <c r="G64" s="30" t="s">
        <v>34</v>
      </c>
      <c r="H64" s="6" t="s">
        <v>56</v>
      </c>
      <c r="I64" s="15" t="s">
        <v>82</v>
      </c>
    </row>
    <row r="65" spans="1:9" x14ac:dyDescent="0.25">
      <c r="A65" s="15">
        <v>81</v>
      </c>
      <c r="B65" s="25" t="s">
        <v>231</v>
      </c>
      <c r="C65" s="14">
        <v>2005</v>
      </c>
      <c r="D65" s="15" t="s">
        <v>107</v>
      </c>
      <c r="E65" s="35">
        <v>18</v>
      </c>
      <c r="F65" s="9" t="str">
        <f>VLOOKUP(E65,'MP Action List'!A$2:B$164,2,FALSE)</f>
        <v>ACTION_SHOW_GUI</v>
      </c>
      <c r="G65" s="30" t="s">
        <v>34</v>
      </c>
      <c r="H65" s="6"/>
      <c r="I65" s="15" t="s">
        <v>88</v>
      </c>
    </row>
    <row r="66" spans="1:9" x14ac:dyDescent="0.25">
      <c r="A66" s="15">
        <v>117</v>
      </c>
      <c r="B66" s="25" t="s">
        <v>231</v>
      </c>
      <c r="C66" s="14">
        <v>2901</v>
      </c>
      <c r="D66" s="15" t="s">
        <v>112</v>
      </c>
      <c r="E66" s="35">
        <v>24</v>
      </c>
      <c r="F66" s="9" t="str">
        <f>VLOOKUP(E66,'MP Action List'!A$2:B$164,2,FALSE)</f>
        <v>ACTION_SHOW_OSD</v>
      </c>
      <c r="G66" s="30" t="s">
        <v>34</v>
      </c>
      <c r="H66" s="6"/>
      <c r="I66" s="15" t="s">
        <v>199</v>
      </c>
    </row>
    <row r="67" spans="1:9" x14ac:dyDescent="0.25">
      <c r="A67" s="15">
        <v>158</v>
      </c>
      <c r="B67" s="25" t="s">
        <v>231</v>
      </c>
      <c r="C67" s="14">
        <v>602</v>
      </c>
      <c r="D67" s="15" t="s">
        <v>118</v>
      </c>
      <c r="E67" s="35">
        <v>18</v>
      </c>
      <c r="F67" s="9" t="str">
        <f>VLOOKUP(E67,'MP Action List'!A$2:B$164,2,FALSE)</f>
        <v>ACTION_SHOW_GUI</v>
      </c>
      <c r="G67" s="30" t="s">
        <v>34</v>
      </c>
      <c r="H67" s="6"/>
      <c r="I67" s="15" t="s">
        <v>88</v>
      </c>
    </row>
    <row r="68" spans="1:9" x14ac:dyDescent="0.25">
      <c r="A68" s="15">
        <v>166</v>
      </c>
      <c r="B68" s="25" t="s">
        <v>231</v>
      </c>
      <c r="C68" s="14">
        <v>3003</v>
      </c>
      <c r="D68" s="15" t="s">
        <v>119</v>
      </c>
      <c r="E68" s="35">
        <v>24</v>
      </c>
      <c r="F68" s="9" t="str">
        <f>VLOOKUP(E68,'MP Action List'!A$2:B$164,2,FALSE)</f>
        <v>ACTION_SHOW_OSD</v>
      </c>
      <c r="G68" s="30" t="s">
        <v>34</v>
      </c>
      <c r="H68" s="6"/>
      <c r="I68" s="15" t="s">
        <v>199</v>
      </c>
    </row>
    <row r="69" spans="1:9" x14ac:dyDescent="0.25">
      <c r="A69" s="15">
        <v>51</v>
      </c>
      <c r="B69" s="25" t="s">
        <v>231</v>
      </c>
      <c r="C69" s="14">
        <v>500</v>
      </c>
      <c r="D69" s="15" t="s">
        <v>104</v>
      </c>
      <c r="E69" s="35">
        <v>33</v>
      </c>
      <c r="F69" s="9" t="str">
        <f>VLOOKUP(E69,'MP Action List'!A$2:B$164,2,FALSE)</f>
        <v>ACTION_SHOW_PLAYLIST</v>
      </c>
      <c r="G69" s="30" t="s">
        <v>125</v>
      </c>
      <c r="H69" s="6"/>
      <c r="I69" s="15" t="s">
        <v>152</v>
      </c>
    </row>
    <row r="70" spans="1:9" x14ac:dyDescent="0.25">
      <c r="A70" s="15">
        <v>53</v>
      </c>
      <c r="B70" s="25" t="s">
        <v>231</v>
      </c>
      <c r="C70" s="14">
        <v>501</v>
      </c>
      <c r="D70" s="15" t="s">
        <v>105</v>
      </c>
      <c r="E70" s="35">
        <v>33</v>
      </c>
      <c r="F70" s="9" t="str">
        <f>VLOOKUP(E70,'MP Action List'!A$2:B$164,2,FALSE)</f>
        <v>ACTION_SHOW_PLAYLIST</v>
      </c>
      <c r="G70" s="30" t="s">
        <v>125</v>
      </c>
      <c r="H70" s="6"/>
      <c r="I70" s="15" t="s">
        <v>152</v>
      </c>
    </row>
    <row r="71" spans="1:9" x14ac:dyDescent="0.25">
      <c r="A71" s="15">
        <v>58</v>
      </c>
      <c r="B71" s="25" t="s">
        <v>231</v>
      </c>
      <c r="C71" s="14">
        <v>504</v>
      </c>
      <c r="D71" s="15" t="s">
        <v>106</v>
      </c>
      <c r="E71" s="35">
        <v>33</v>
      </c>
      <c r="F71" s="9" t="str">
        <f>VLOOKUP(E71,'MP Action List'!A$2:B$164,2,FALSE)</f>
        <v>ACTION_SHOW_PLAYLIST</v>
      </c>
      <c r="G71" s="30" t="s">
        <v>125</v>
      </c>
      <c r="H71" s="6"/>
      <c r="I71" s="15" t="s">
        <v>152</v>
      </c>
    </row>
    <row r="72" spans="1:9" x14ac:dyDescent="0.25">
      <c r="A72" s="15">
        <v>110</v>
      </c>
      <c r="B72" s="25" t="s">
        <v>231</v>
      </c>
      <c r="C72" s="14">
        <v>11</v>
      </c>
      <c r="D72" s="15" t="s">
        <v>110</v>
      </c>
      <c r="E72" s="35">
        <v>48</v>
      </c>
      <c r="F72" s="9" t="str">
        <f>VLOOKUP(E72,'MP Action List'!A$2:B$164,2,FALSE)</f>
        <v>ACTION_CALIBRATE_RESET</v>
      </c>
      <c r="G72" s="30" t="s">
        <v>125</v>
      </c>
      <c r="H72" s="6"/>
      <c r="I72" s="15" t="s">
        <v>194</v>
      </c>
    </row>
    <row r="73" spans="1:9" x14ac:dyDescent="0.25">
      <c r="A73" s="15">
        <v>111</v>
      </c>
      <c r="B73" s="25" t="s">
        <v>231</v>
      </c>
      <c r="C73" s="14">
        <v>10</v>
      </c>
      <c r="D73" s="15" t="s">
        <v>111</v>
      </c>
      <c r="E73" s="35">
        <v>48</v>
      </c>
      <c r="F73" s="9" t="str">
        <f>VLOOKUP(E73,'MP Action List'!A$2:B$164,2,FALSE)</f>
        <v>ACTION_CALIBRATE_RESET</v>
      </c>
      <c r="G73" s="30" t="s">
        <v>125</v>
      </c>
      <c r="H73" s="6" t="s">
        <v>56</v>
      </c>
      <c r="I73" s="15" t="s">
        <v>194</v>
      </c>
    </row>
    <row r="74" spans="1:9" x14ac:dyDescent="0.25">
      <c r="A74" s="15">
        <v>123</v>
      </c>
      <c r="B74" s="25" t="s">
        <v>231</v>
      </c>
      <c r="C74" s="14">
        <v>25</v>
      </c>
      <c r="D74" s="15" t="s">
        <v>113</v>
      </c>
      <c r="E74" s="35">
        <v>33</v>
      </c>
      <c r="F74" s="9" t="str">
        <f>VLOOKUP(E74,'MP Action List'!A$2:B$164,2,FALSE)</f>
        <v>ACTION_SHOW_PLAYLIST</v>
      </c>
      <c r="G74" s="30" t="s">
        <v>125</v>
      </c>
      <c r="H74" s="6"/>
      <c r="I74" s="15" t="s">
        <v>200</v>
      </c>
    </row>
    <row r="75" spans="1:9" x14ac:dyDescent="0.25">
      <c r="A75" s="15">
        <v>126</v>
      </c>
      <c r="B75" s="25" t="s">
        <v>231</v>
      </c>
      <c r="C75" s="14">
        <v>6</v>
      </c>
      <c r="D75" s="15" t="s">
        <v>114</v>
      </c>
      <c r="E75" s="35">
        <v>33</v>
      </c>
      <c r="F75" s="9" t="str">
        <f>VLOOKUP(E75,'MP Action List'!A$2:B$164,2,FALSE)</f>
        <v>ACTION_SHOW_PLAYLIST</v>
      </c>
      <c r="G75" s="30" t="s">
        <v>125</v>
      </c>
      <c r="H75" s="6"/>
      <c r="I75" s="15" t="s">
        <v>200</v>
      </c>
    </row>
    <row r="76" spans="1:9" x14ac:dyDescent="0.25">
      <c r="A76" s="15">
        <v>129</v>
      </c>
      <c r="B76" s="25" t="s">
        <v>231</v>
      </c>
      <c r="C76" s="14">
        <v>28</v>
      </c>
      <c r="D76" s="15" t="s">
        <v>115</v>
      </c>
      <c r="E76" s="35">
        <v>33</v>
      </c>
      <c r="F76" s="9" t="str">
        <f>VLOOKUP(E76,'MP Action List'!A$2:B$164,2,FALSE)</f>
        <v>ACTION_SHOW_PLAYLIST</v>
      </c>
      <c r="G76" s="30" t="s">
        <v>125</v>
      </c>
      <c r="H76" s="6"/>
      <c r="I76" s="15" t="s">
        <v>201</v>
      </c>
    </row>
    <row r="77" spans="1:9" x14ac:dyDescent="0.25">
      <c r="A77" s="15">
        <v>135</v>
      </c>
      <c r="B77" s="25" t="s">
        <v>231</v>
      </c>
      <c r="C77" s="14">
        <v>600</v>
      </c>
      <c r="D77" s="15" t="s">
        <v>116</v>
      </c>
      <c r="E77" s="35">
        <v>88</v>
      </c>
      <c r="F77" s="9" t="str">
        <f>VLOOKUP(E77,'MP Action List'!A$2:B$164,2,FALSE)</f>
        <v>ACTION_DEFAULT_TIMEBLOCK</v>
      </c>
      <c r="G77" s="30" t="s">
        <v>125</v>
      </c>
      <c r="H77" s="6"/>
      <c r="I77" s="15" t="s">
        <v>204</v>
      </c>
    </row>
    <row r="78" spans="1:9" x14ac:dyDescent="0.25">
      <c r="A78" s="15">
        <v>40</v>
      </c>
      <c r="B78" s="25" t="s">
        <v>230</v>
      </c>
      <c r="C78" s="14"/>
      <c r="D78" s="15"/>
      <c r="E78" s="35">
        <v>85</v>
      </c>
      <c r="F78" s="9" t="str">
        <f>VLOOKUP(E78,'MP Action List'!A$2:B$164,2,FALSE)</f>
        <v>ACTION_TAKE_SCREENSHOT</v>
      </c>
      <c r="G78" s="30" t="s">
        <v>49</v>
      </c>
      <c r="H78" s="6" t="s">
        <v>57</v>
      </c>
      <c r="I78" s="15" t="s">
        <v>97</v>
      </c>
    </row>
    <row r="79" spans="1:9" x14ac:dyDescent="0.25">
      <c r="A79" s="15">
        <v>46</v>
      </c>
      <c r="B79" s="25" t="s">
        <v>231</v>
      </c>
      <c r="C79" s="14">
        <v>3</v>
      </c>
      <c r="D79" s="15" t="s">
        <v>103</v>
      </c>
      <c r="E79" s="35">
        <v>32</v>
      </c>
      <c r="F79" s="9" t="str">
        <f>VLOOKUP(E79,'MP Action List'!A$2:B$164,2,FALSE)</f>
        <v>ACTION_TOGGLE_SOURCE_DEST</v>
      </c>
      <c r="G79" s="30" t="s">
        <v>503</v>
      </c>
      <c r="H79" s="6"/>
      <c r="I79" s="15" t="s">
        <v>147</v>
      </c>
    </row>
    <row r="80" spans="1:9" x14ac:dyDescent="0.25">
      <c r="A80" s="15">
        <v>26</v>
      </c>
      <c r="B80" s="25" t="s">
        <v>230</v>
      </c>
      <c r="C80" s="14"/>
      <c r="D80" s="15"/>
      <c r="E80" s="35">
        <v>11</v>
      </c>
      <c r="F80" s="9" t="str">
        <f>VLOOKUP(E80,'MP Action List'!A$2:B$164,2,FALSE)</f>
        <v>ACTION_SHOW_INFO</v>
      </c>
      <c r="G80" s="30" t="s">
        <v>35</v>
      </c>
      <c r="H80" s="6" t="s">
        <v>54</v>
      </c>
      <c r="I80" s="15" t="s">
        <v>83</v>
      </c>
    </row>
    <row r="81" spans="1:9" x14ac:dyDescent="0.25">
      <c r="A81" s="15">
        <v>89</v>
      </c>
      <c r="B81" s="25" t="s">
        <v>231</v>
      </c>
      <c r="C81" s="14">
        <v>2007</v>
      </c>
      <c r="D81" s="15" t="s">
        <v>109</v>
      </c>
      <c r="E81" s="35">
        <v>11</v>
      </c>
      <c r="F81" s="9" t="str">
        <f>VLOOKUP(E81,'MP Action List'!A$2:B$164,2,FALSE)</f>
        <v>ACTION_SHOW_INFO</v>
      </c>
      <c r="G81" s="30" t="s">
        <v>35</v>
      </c>
      <c r="H81" s="6" t="s">
        <v>54</v>
      </c>
      <c r="I81" s="15" t="s">
        <v>173</v>
      </c>
    </row>
    <row r="82" spans="1:9" x14ac:dyDescent="0.25">
      <c r="A82" s="15">
        <v>41</v>
      </c>
      <c r="B82" s="25" t="s">
        <v>230</v>
      </c>
      <c r="C82" s="14"/>
      <c r="D82" s="15"/>
      <c r="E82" s="35">
        <v>9885</v>
      </c>
      <c r="F82" s="9" t="str">
        <f>VLOOKUP(E82,'MP Action List'!A$2:B$164,2,FALSE)</f>
        <v>ACTION_TOGGLE_AUTOCROP</v>
      </c>
      <c r="G82" s="30" t="s">
        <v>50</v>
      </c>
      <c r="H82" s="6"/>
      <c r="I82" s="15" t="s">
        <v>98</v>
      </c>
    </row>
    <row r="83" spans="1:9" x14ac:dyDescent="0.25">
      <c r="A83" s="15">
        <v>13</v>
      </c>
      <c r="B83" s="25" t="s">
        <v>230</v>
      </c>
      <c r="C83" s="14"/>
      <c r="D83" s="15"/>
      <c r="E83" s="35">
        <v>78</v>
      </c>
      <c r="F83" s="9" t="str">
        <f>VLOOKUP(E83,'MP Action List'!A$2:B$164,2,FALSE)</f>
        <v>ACTION_MUSIC_REWIND</v>
      </c>
      <c r="G83" s="30" t="s">
        <v>22</v>
      </c>
      <c r="H83" s="6" t="s">
        <v>54</v>
      </c>
      <c r="I83" s="15" t="s">
        <v>70</v>
      </c>
    </row>
    <row r="84" spans="1:9" x14ac:dyDescent="0.25">
      <c r="A84" s="15">
        <v>64</v>
      </c>
      <c r="B84" s="25" t="s">
        <v>231</v>
      </c>
      <c r="C84" s="14">
        <v>2005</v>
      </c>
      <c r="D84" s="15" t="s">
        <v>107</v>
      </c>
      <c r="E84" s="35">
        <v>17</v>
      </c>
      <c r="F84" s="9" t="str">
        <f>VLOOKUP(E84,'MP Action List'!A$2:B$164,2,FALSE)</f>
        <v>ACTION_REWIND</v>
      </c>
      <c r="G84" s="30" t="s">
        <v>22</v>
      </c>
      <c r="H84" s="6"/>
      <c r="I84" s="15" t="s">
        <v>160</v>
      </c>
    </row>
    <row r="85" spans="1:9" x14ac:dyDescent="0.25">
      <c r="A85" s="15">
        <v>122</v>
      </c>
      <c r="B85" s="25" t="s">
        <v>231</v>
      </c>
      <c r="C85" s="14">
        <v>2901</v>
      </c>
      <c r="D85" s="15" t="s">
        <v>112</v>
      </c>
      <c r="E85" s="35">
        <v>17</v>
      </c>
      <c r="F85" s="9" t="str">
        <f>VLOOKUP(E85,'MP Action List'!A$2:B$164,2,FALSE)</f>
        <v>ACTION_REWIND</v>
      </c>
      <c r="G85" s="30" t="s">
        <v>22</v>
      </c>
      <c r="H85" s="6"/>
      <c r="I85" s="15" t="s">
        <v>160</v>
      </c>
    </row>
    <row r="86" spans="1:9" x14ac:dyDescent="0.25">
      <c r="A86" s="15">
        <v>132</v>
      </c>
      <c r="B86" s="25" t="s">
        <v>231</v>
      </c>
      <c r="C86" s="14">
        <v>600</v>
      </c>
      <c r="D86" s="15" t="s">
        <v>116</v>
      </c>
      <c r="E86" s="35">
        <v>78</v>
      </c>
      <c r="F86" s="9" t="str">
        <f>VLOOKUP(E86,'MP Action List'!A$2:B$164,2,FALSE)</f>
        <v>ACTION_MUSIC_REWIND</v>
      </c>
      <c r="G86" s="30" t="s">
        <v>22</v>
      </c>
      <c r="H86" s="6" t="s">
        <v>54</v>
      </c>
      <c r="I86" s="15" t="s">
        <v>203</v>
      </c>
    </row>
    <row r="87" spans="1:9" x14ac:dyDescent="0.25">
      <c r="A87" s="15">
        <v>148</v>
      </c>
      <c r="B87" s="25" t="s">
        <v>231</v>
      </c>
      <c r="C87" s="14">
        <v>602</v>
      </c>
      <c r="D87" s="15" t="s">
        <v>118</v>
      </c>
      <c r="E87" s="35">
        <v>17</v>
      </c>
      <c r="F87" s="9" t="str">
        <f>VLOOKUP(E87,'MP Action List'!A$2:B$164,2,FALSE)</f>
        <v>ACTION_REWIND</v>
      </c>
      <c r="G87" s="30" t="s">
        <v>22</v>
      </c>
      <c r="H87" s="6"/>
      <c r="I87" s="15" t="s">
        <v>160</v>
      </c>
    </row>
    <row r="88" spans="1:9" x14ac:dyDescent="0.25">
      <c r="A88" s="15">
        <v>171</v>
      </c>
      <c r="B88" s="25" t="s">
        <v>231</v>
      </c>
      <c r="C88" s="14">
        <v>3003</v>
      </c>
      <c r="D88" s="15" t="s">
        <v>119</v>
      </c>
      <c r="E88" s="35">
        <v>17</v>
      </c>
      <c r="F88" s="9" t="str">
        <f>VLOOKUP(E88,'MP Action List'!A$2:B$164,2,FALSE)</f>
        <v>ACTION_REWIND</v>
      </c>
      <c r="G88" s="30" t="s">
        <v>22</v>
      </c>
      <c r="H88" s="6"/>
      <c r="I88" s="15" t="s">
        <v>160</v>
      </c>
    </row>
    <row r="89" spans="1:9" x14ac:dyDescent="0.25">
      <c r="A89" s="15">
        <v>177</v>
      </c>
      <c r="B89" s="25" t="s">
        <v>231</v>
      </c>
      <c r="C89" s="14">
        <v>7700</v>
      </c>
      <c r="D89" s="15" t="s">
        <v>120</v>
      </c>
      <c r="E89" s="35">
        <v>9980</v>
      </c>
      <c r="F89" s="9" t="str">
        <f>VLOOKUP(E89,'MP Action List'!A$2:B$164,2,FALSE)</f>
        <v>ACTION_REMOTE_SUBPAGE_DOWN</v>
      </c>
      <c r="G89" s="30" t="s">
        <v>22</v>
      </c>
      <c r="H89" s="6"/>
      <c r="I89" s="15" t="s">
        <v>222</v>
      </c>
    </row>
    <row r="90" spans="1:9" x14ac:dyDescent="0.25">
      <c r="A90" s="15">
        <v>187</v>
      </c>
      <c r="B90" s="25" t="s">
        <v>231</v>
      </c>
      <c r="C90" s="14">
        <v>7701</v>
      </c>
      <c r="D90" s="15" t="s">
        <v>121</v>
      </c>
      <c r="E90" s="35">
        <v>9980</v>
      </c>
      <c r="F90" s="9" t="str">
        <f>VLOOKUP(E90,'MP Action List'!A$2:B$164,2,FALSE)</f>
        <v>ACTION_REMOTE_SUBPAGE_DOWN</v>
      </c>
      <c r="G90" s="30" t="s">
        <v>22</v>
      </c>
      <c r="H90" s="6"/>
      <c r="I90" s="15" t="s">
        <v>222</v>
      </c>
    </row>
    <row r="91" spans="1:9" x14ac:dyDescent="0.25">
      <c r="A91" s="15">
        <v>12</v>
      </c>
      <c r="B91" s="25" t="s">
        <v>230</v>
      </c>
      <c r="C91" s="14"/>
      <c r="D91" s="15"/>
      <c r="E91" s="35">
        <v>77</v>
      </c>
      <c r="F91" s="9" t="str">
        <f>VLOOKUP(E91,'MP Action List'!A$2:B$164,2,FALSE)</f>
        <v>ACTION_MUSIC_FORWARD</v>
      </c>
      <c r="G91" s="30" t="s">
        <v>21</v>
      </c>
      <c r="H91" s="6" t="s">
        <v>54</v>
      </c>
      <c r="I91" s="15" t="s">
        <v>69</v>
      </c>
    </row>
    <row r="92" spans="1:9" x14ac:dyDescent="0.25">
      <c r="A92" s="15">
        <v>63</v>
      </c>
      <c r="B92" s="25" t="s">
        <v>231</v>
      </c>
      <c r="C92" s="14">
        <v>2005</v>
      </c>
      <c r="D92" s="15" t="s">
        <v>107</v>
      </c>
      <c r="E92" s="35">
        <v>16</v>
      </c>
      <c r="F92" s="9" t="str">
        <f>VLOOKUP(E92,'MP Action List'!A$2:B$164,2,FALSE)</f>
        <v>ACTION_FORWARD</v>
      </c>
      <c r="G92" s="30" t="s">
        <v>21</v>
      </c>
      <c r="H92" s="6"/>
      <c r="I92" s="15" t="s">
        <v>159</v>
      </c>
    </row>
    <row r="93" spans="1:9" x14ac:dyDescent="0.25">
      <c r="A93" s="15">
        <v>121</v>
      </c>
      <c r="B93" s="25" t="s">
        <v>231</v>
      </c>
      <c r="C93" s="14">
        <v>2901</v>
      </c>
      <c r="D93" s="15" t="s">
        <v>112</v>
      </c>
      <c r="E93" s="35">
        <v>16</v>
      </c>
      <c r="F93" s="9" t="str">
        <f>VLOOKUP(E93,'MP Action List'!A$2:B$164,2,FALSE)</f>
        <v>ACTION_FORWARD</v>
      </c>
      <c r="G93" s="30" t="s">
        <v>21</v>
      </c>
      <c r="H93" s="6"/>
      <c r="I93" s="15" t="s">
        <v>159</v>
      </c>
    </row>
    <row r="94" spans="1:9" x14ac:dyDescent="0.25">
      <c r="A94" s="15">
        <v>131</v>
      </c>
      <c r="B94" s="25" t="s">
        <v>231</v>
      </c>
      <c r="C94" s="14">
        <v>600</v>
      </c>
      <c r="D94" s="15" t="s">
        <v>116</v>
      </c>
      <c r="E94" s="35">
        <v>77</v>
      </c>
      <c r="F94" s="9" t="str">
        <f>VLOOKUP(E94,'MP Action List'!A$2:B$164,2,FALSE)</f>
        <v>ACTION_MUSIC_FORWARD</v>
      </c>
      <c r="G94" s="30" t="s">
        <v>21</v>
      </c>
      <c r="H94" s="6" t="s">
        <v>54</v>
      </c>
      <c r="I94" s="15" t="s">
        <v>202</v>
      </c>
    </row>
    <row r="95" spans="1:9" x14ac:dyDescent="0.25">
      <c r="A95" s="15">
        <v>147</v>
      </c>
      <c r="B95" s="25" t="s">
        <v>231</v>
      </c>
      <c r="C95" s="14">
        <v>602</v>
      </c>
      <c r="D95" s="15" t="s">
        <v>118</v>
      </c>
      <c r="E95" s="35">
        <v>16</v>
      </c>
      <c r="F95" s="9" t="str">
        <f>VLOOKUP(E95,'MP Action List'!A$2:B$164,2,FALSE)</f>
        <v>ACTION_FORWARD</v>
      </c>
      <c r="G95" s="30" t="s">
        <v>21</v>
      </c>
      <c r="H95" s="6"/>
      <c r="I95" s="15" t="s">
        <v>159</v>
      </c>
    </row>
    <row r="96" spans="1:9" x14ac:dyDescent="0.25">
      <c r="A96" s="15">
        <v>170</v>
      </c>
      <c r="B96" s="25" t="s">
        <v>231</v>
      </c>
      <c r="C96" s="14">
        <v>3003</v>
      </c>
      <c r="D96" s="15" t="s">
        <v>119</v>
      </c>
      <c r="E96" s="35">
        <v>16</v>
      </c>
      <c r="F96" s="9" t="str">
        <f>VLOOKUP(E96,'MP Action List'!A$2:B$164,2,FALSE)</f>
        <v>ACTION_FORWARD</v>
      </c>
      <c r="G96" s="30" t="s">
        <v>21</v>
      </c>
      <c r="H96" s="6"/>
      <c r="I96" s="15" t="s">
        <v>159</v>
      </c>
    </row>
    <row r="97" spans="1:9" x14ac:dyDescent="0.25">
      <c r="A97" s="15">
        <v>176</v>
      </c>
      <c r="B97" s="25" t="s">
        <v>231</v>
      </c>
      <c r="C97" s="14">
        <v>7700</v>
      </c>
      <c r="D97" s="15" t="s">
        <v>120</v>
      </c>
      <c r="E97" s="35">
        <v>9979</v>
      </c>
      <c r="F97" s="9" t="str">
        <f>VLOOKUP(E97,'MP Action List'!A$2:B$164,2,FALSE)</f>
        <v>ACTION_REMOTE_SUBPAGE_UP</v>
      </c>
      <c r="G97" s="30" t="s">
        <v>21</v>
      </c>
      <c r="H97" s="6"/>
      <c r="I97" s="15" t="s">
        <v>221</v>
      </c>
    </row>
    <row r="98" spans="1:9" x14ac:dyDescent="0.25">
      <c r="A98" s="15">
        <v>186</v>
      </c>
      <c r="B98" s="25" t="s">
        <v>231</v>
      </c>
      <c r="C98" s="14">
        <v>7701</v>
      </c>
      <c r="D98" s="15" t="s">
        <v>121</v>
      </c>
      <c r="E98" s="35">
        <v>9979</v>
      </c>
      <c r="F98" s="9" t="str">
        <f>VLOOKUP(E98,'MP Action List'!A$2:B$164,2,FALSE)</f>
        <v>ACTION_REMOTE_SUBPAGE_UP</v>
      </c>
      <c r="G98" s="30" t="s">
        <v>21</v>
      </c>
      <c r="H98" s="6"/>
      <c r="I98" s="15" t="s">
        <v>221</v>
      </c>
    </row>
    <row r="99" spans="1:9" x14ac:dyDescent="0.25">
      <c r="A99" s="15">
        <v>30</v>
      </c>
      <c r="B99" s="25" t="s">
        <v>230</v>
      </c>
      <c r="C99" s="14"/>
      <c r="D99" s="15"/>
      <c r="E99" s="35">
        <v>15</v>
      </c>
      <c r="F99" s="9" t="str">
        <f>VLOOKUP(E99,'MP Action List'!A$2:B$164,2,FALSE)</f>
        <v>ACTION_PREV_ITEM</v>
      </c>
      <c r="G99" s="30" t="s">
        <v>39</v>
      </c>
      <c r="H99" s="6" t="s">
        <v>54</v>
      </c>
      <c r="I99" s="15" t="s">
        <v>87</v>
      </c>
    </row>
    <row r="100" spans="1:9" x14ac:dyDescent="0.25">
      <c r="A100" s="15">
        <v>134</v>
      </c>
      <c r="B100" s="25" t="s">
        <v>231</v>
      </c>
      <c r="C100" s="14">
        <v>600</v>
      </c>
      <c r="D100" s="15" t="s">
        <v>116</v>
      </c>
      <c r="E100" s="35">
        <v>87</v>
      </c>
      <c r="F100" s="9" t="str">
        <f>VLOOKUP(E100,'MP Action List'!A$2:B$164,2,FALSE)</f>
        <v>ACTION_DECREASE_TIMEBLOCK</v>
      </c>
      <c r="G100" s="30" t="s">
        <v>39</v>
      </c>
      <c r="H100" s="6"/>
      <c r="I100" s="15" t="s">
        <v>203</v>
      </c>
    </row>
    <row r="101" spans="1:9" x14ac:dyDescent="0.25">
      <c r="A101" s="15">
        <v>143</v>
      </c>
      <c r="B101" s="25" t="s">
        <v>231</v>
      </c>
      <c r="C101" s="14">
        <v>3001</v>
      </c>
      <c r="D101" s="15" t="s">
        <v>117</v>
      </c>
      <c r="E101" s="35">
        <v>92</v>
      </c>
      <c r="F101" s="9" t="str">
        <f>VLOOKUP(E101,'MP Action List'!A$2:B$164,2,FALSE)</f>
        <v>ACTION_PREV_CHAPTER</v>
      </c>
      <c r="G101" s="30" t="s">
        <v>39</v>
      </c>
      <c r="H101" s="6"/>
      <c r="I101" s="15" t="s">
        <v>212</v>
      </c>
    </row>
    <row r="102" spans="1:9" x14ac:dyDescent="0.25">
      <c r="A102" s="15">
        <v>156</v>
      </c>
      <c r="B102" s="25" t="s">
        <v>231</v>
      </c>
      <c r="C102" s="14">
        <v>602</v>
      </c>
      <c r="D102" s="15" t="s">
        <v>118</v>
      </c>
      <c r="E102" s="35">
        <v>94</v>
      </c>
      <c r="F102" s="9" t="str">
        <f>VLOOKUP(E102,'MP Action List'!A$2:B$164,2,FALSE)</f>
        <v>ACTION_PREV_CHANNEL</v>
      </c>
      <c r="G102" s="30" t="s">
        <v>39</v>
      </c>
      <c r="H102" s="6"/>
      <c r="I102" s="15" t="s">
        <v>214</v>
      </c>
    </row>
    <row r="103" spans="1:9" x14ac:dyDescent="0.25">
      <c r="A103" s="15">
        <v>175</v>
      </c>
      <c r="B103" s="25" t="s">
        <v>231</v>
      </c>
      <c r="C103" s="14">
        <v>7700</v>
      </c>
      <c r="D103" s="15" t="s">
        <v>120</v>
      </c>
      <c r="E103" s="35">
        <v>9985</v>
      </c>
      <c r="F103" s="9" t="str">
        <f>VLOOKUP(E103,'MP Action List'!A$2:B$164,2,FALSE)</f>
        <v>ACTION_PREV_TELETEXTPAGE</v>
      </c>
      <c r="G103" s="30" t="s">
        <v>39</v>
      </c>
      <c r="H103" s="6"/>
      <c r="I103" s="15" t="s">
        <v>220</v>
      </c>
    </row>
    <row r="104" spans="1:9" x14ac:dyDescent="0.25">
      <c r="A104" s="15">
        <v>185</v>
      </c>
      <c r="B104" s="25" t="s">
        <v>231</v>
      </c>
      <c r="C104" s="14">
        <v>7701</v>
      </c>
      <c r="D104" s="15" t="s">
        <v>121</v>
      </c>
      <c r="E104" s="35">
        <v>9985</v>
      </c>
      <c r="F104" s="9" t="str">
        <f>VLOOKUP(E104,'MP Action List'!A$2:B$164,2,FALSE)</f>
        <v>ACTION_PREV_TELETEXTPAGE</v>
      </c>
      <c r="G104" s="30" t="s">
        <v>39</v>
      </c>
      <c r="H104" s="6"/>
      <c r="I104" s="15" t="s">
        <v>220</v>
      </c>
    </row>
    <row r="105" spans="1:9" x14ac:dyDescent="0.25">
      <c r="A105" s="15">
        <v>29</v>
      </c>
      <c r="B105" s="25" t="s">
        <v>230</v>
      </c>
      <c r="C105" s="14"/>
      <c r="D105" s="15"/>
      <c r="E105" s="35">
        <v>14</v>
      </c>
      <c r="F105" s="9" t="str">
        <f>VLOOKUP(E105,'MP Action List'!A$2:B$164,2,FALSE)</f>
        <v>ACTION_NEXT_ITEM</v>
      </c>
      <c r="G105" s="30" t="s">
        <v>38</v>
      </c>
      <c r="H105" s="6" t="s">
        <v>54</v>
      </c>
      <c r="I105" s="15" t="s">
        <v>86</v>
      </c>
    </row>
    <row r="106" spans="1:9" x14ac:dyDescent="0.25">
      <c r="A106" s="15">
        <v>133</v>
      </c>
      <c r="B106" s="25" t="s">
        <v>231</v>
      </c>
      <c r="C106" s="14">
        <v>600</v>
      </c>
      <c r="D106" s="15" t="s">
        <v>116</v>
      </c>
      <c r="E106" s="35">
        <v>86</v>
      </c>
      <c r="F106" s="9" t="str">
        <f>VLOOKUP(E106,'MP Action List'!A$2:B$164,2,FALSE)</f>
        <v>ACTION_INCREASE_TIMEBLOCK</v>
      </c>
      <c r="G106" s="30" t="s">
        <v>38</v>
      </c>
      <c r="H106" s="6"/>
      <c r="I106" s="15" t="s">
        <v>202</v>
      </c>
    </row>
    <row r="107" spans="1:9" x14ac:dyDescent="0.25">
      <c r="A107" s="15">
        <v>142</v>
      </c>
      <c r="B107" s="25" t="s">
        <v>231</v>
      </c>
      <c r="C107" s="14">
        <v>3001</v>
      </c>
      <c r="D107" s="15" t="s">
        <v>117</v>
      </c>
      <c r="E107" s="35">
        <v>91</v>
      </c>
      <c r="F107" s="9" t="str">
        <f>VLOOKUP(E107,'MP Action List'!A$2:B$164,2,FALSE)</f>
        <v>ACTION_NEXT_CHAPTER</v>
      </c>
      <c r="G107" s="30" t="s">
        <v>38</v>
      </c>
      <c r="H107" s="6"/>
      <c r="I107" s="15" t="s">
        <v>211</v>
      </c>
    </row>
    <row r="108" spans="1:9" x14ac:dyDescent="0.25">
      <c r="A108" s="15">
        <v>155</v>
      </c>
      <c r="B108" s="25" t="s">
        <v>231</v>
      </c>
      <c r="C108" s="14">
        <v>602</v>
      </c>
      <c r="D108" s="15" t="s">
        <v>118</v>
      </c>
      <c r="E108" s="35">
        <v>95</v>
      </c>
      <c r="F108" s="9" t="str">
        <f>VLOOKUP(E108,'MP Action List'!A$2:B$164,2,FALSE)</f>
        <v>ACTION_NEXT_CHANNEL</v>
      </c>
      <c r="G108" s="30" t="s">
        <v>38</v>
      </c>
      <c r="H108" s="6"/>
      <c r="I108" s="15" t="s">
        <v>213</v>
      </c>
    </row>
    <row r="109" spans="1:9" x14ac:dyDescent="0.25">
      <c r="A109" s="15">
        <v>174</v>
      </c>
      <c r="B109" s="25" t="s">
        <v>231</v>
      </c>
      <c r="C109" s="14">
        <v>7700</v>
      </c>
      <c r="D109" s="15" t="s">
        <v>120</v>
      </c>
      <c r="E109" s="35">
        <v>9984</v>
      </c>
      <c r="F109" s="9" t="str">
        <f>VLOOKUP(E109,'MP Action List'!A$2:B$164,2,FALSE)</f>
        <v>ACTION_NEXT_TELETEXTPAGE</v>
      </c>
      <c r="G109" s="30" t="s">
        <v>38</v>
      </c>
      <c r="H109" s="6"/>
      <c r="I109" s="15" t="s">
        <v>219</v>
      </c>
    </row>
    <row r="110" spans="1:9" x14ac:dyDescent="0.25">
      <c r="A110" s="15">
        <v>184</v>
      </c>
      <c r="B110" s="25" t="s">
        <v>231</v>
      </c>
      <c r="C110" s="14">
        <v>7701</v>
      </c>
      <c r="D110" s="15" t="s">
        <v>121</v>
      </c>
      <c r="E110" s="35">
        <v>9984</v>
      </c>
      <c r="F110" s="9" t="str">
        <f>VLOOKUP(E110,'MP Action List'!A$2:B$164,2,FALSE)</f>
        <v>ACTION_NEXT_TELETEXTPAGE</v>
      </c>
      <c r="G110" s="30" t="s">
        <v>38</v>
      </c>
      <c r="H110" s="6"/>
      <c r="I110" s="15" t="s">
        <v>219</v>
      </c>
    </row>
    <row r="111" spans="1:9" x14ac:dyDescent="0.25">
      <c r="A111" s="15">
        <v>36</v>
      </c>
      <c r="B111" s="25" t="s">
        <v>230</v>
      </c>
      <c r="C111" s="14"/>
      <c r="D111" s="15"/>
      <c r="E111" s="35">
        <v>106</v>
      </c>
      <c r="F111" s="9" t="str">
        <f>VLOOKUP(E111,'MP Action List'!A$2:B$164,2,FALSE)</f>
        <v>ACTION_CONTEXT_MENU</v>
      </c>
      <c r="G111" s="30" t="s">
        <v>45</v>
      </c>
      <c r="H111" s="6" t="s">
        <v>54</v>
      </c>
      <c r="I111" s="15" t="s">
        <v>93</v>
      </c>
    </row>
    <row r="112" spans="1:9" x14ac:dyDescent="0.25">
      <c r="A112" s="15">
        <v>43</v>
      </c>
      <c r="B112" s="25" t="s">
        <v>230</v>
      </c>
      <c r="C112" s="14"/>
      <c r="D112" s="15"/>
      <c r="E112" s="35">
        <v>9886</v>
      </c>
      <c r="F112" s="9" t="str">
        <f>VLOOKUP(E112,'MP Action List'!A$2:B$164,2,FALSE)</f>
        <v>ACTION_TOGGLE_MUSIC_GAP</v>
      </c>
      <c r="G112" s="30" t="s">
        <v>52</v>
      </c>
      <c r="H112" s="6"/>
      <c r="I112" s="15" t="s">
        <v>100</v>
      </c>
    </row>
    <row r="113" spans="1:9" x14ac:dyDescent="0.25">
      <c r="A113" s="15">
        <v>173</v>
      </c>
      <c r="B113" s="25" t="s">
        <v>231</v>
      </c>
      <c r="C113" s="14">
        <v>7700</v>
      </c>
      <c r="D113" s="15" t="s">
        <v>120</v>
      </c>
      <c r="E113" s="35">
        <v>9986</v>
      </c>
      <c r="F113" s="9" t="str">
        <f>VLOOKUP(E113,'MP Action List'!A$2:B$164,2,FALSE)</f>
        <v>ACTION_SWITCH_TELETEXT_HIDDEN</v>
      </c>
      <c r="G113" s="30" t="s">
        <v>52</v>
      </c>
      <c r="H113" s="6"/>
      <c r="I113" s="15" t="s">
        <v>218</v>
      </c>
    </row>
    <row r="114" spans="1:9" x14ac:dyDescent="0.25">
      <c r="A114" s="15">
        <v>183</v>
      </c>
      <c r="B114" s="25" t="s">
        <v>231</v>
      </c>
      <c r="C114" s="14">
        <v>7701</v>
      </c>
      <c r="D114" s="15" t="s">
        <v>121</v>
      </c>
      <c r="E114" s="35">
        <v>9986</v>
      </c>
      <c r="F114" s="9" t="str">
        <f>VLOOKUP(E114,'MP Action List'!A$2:B$164,2,FALSE)</f>
        <v>ACTION_SWITCH_TELETEXT_HIDDEN</v>
      </c>
      <c r="G114" s="30" t="s">
        <v>52</v>
      </c>
      <c r="H114" s="6"/>
      <c r="I114" s="15" t="s">
        <v>218</v>
      </c>
    </row>
    <row r="115" spans="1:9" x14ac:dyDescent="0.25">
      <c r="A115" s="15">
        <v>42</v>
      </c>
      <c r="B115" s="25" t="s">
        <v>230</v>
      </c>
      <c r="C115" s="14"/>
      <c r="D115" s="15"/>
      <c r="E115" s="35">
        <v>115</v>
      </c>
      <c r="F115" s="9" t="str">
        <f>VLOOKUP(E115,'MP Action List'!A$2:B$164,2,FALSE)</f>
        <v>ACTION_SWITCH_HOME</v>
      </c>
      <c r="G115" s="30" t="s">
        <v>51</v>
      </c>
      <c r="H115" s="6" t="s">
        <v>56</v>
      </c>
      <c r="I115" s="15" t="s">
        <v>99</v>
      </c>
    </row>
    <row r="116" spans="1:9" x14ac:dyDescent="0.25">
      <c r="A116" s="15">
        <v>20</v>
      </c>
      <c r="B116" s="25" t="s">
        <v>230</v>
      </c>
      <c r="C116" s="14"/>
      <c r="D116" s="15"/>
      <c r="E116" s="35">
        <v>109</v>
      </c>
      <c r="F116" s="9" t="str">
        <f>VLOOKUP(E116,'MP Action List'!A$2:B$164,2,FALSE)</f>
        <v>ACTION_HOME</v>
      </c>
      <c r="G116" s="30" t="s">
        <v>29</v>
      </c>
      <c r="H116" s="6" t="s">
        <v>55</v>
      </c>
      <c r="I116" s="15" t="s">
        <v>77</v>
      </c>
    </row>
    <row r="117" spans="1:9" x14ac:dyDescent="0.25">
      <c r="A117" s="15">
        <v>136</v>
      </c>
      <c r="B117" s="25" t="s">
        <v>231</v>
      </c>
      <c r="C117" s="14">
        <v>600</v>
      </c>
      <c r="D117" s="15" t="s">
        <v>116</v>
      </c>
      <c r="E117" s="35">
        <v>96</v>
      </c>
      <c r="F117" s="9" t="str">
        <f>VLOOKUP(E117,'MP Action List'!A$2:B$164,2,FALSE)</f>
        <v>ACTION_TVGUIDE_RESET</v>
      </c>
      <c r="G117" s="30" t="s">
        <v>29</v>
      </c>
      <c r="H117" s="6"/>
      <c r="I117" s="15" t="s">
        <v>205</v>
      </c>
    </row>
    <row r="118" spans="1:9" x14ac:dyDescent="0.25">
      <c r="A118" s="15">
        <v>55</v>
      </c>
      <c r="B118" s="25" t="s">
        <v>231</v>
      </c>
      <c r="C118" s="14">
        <v>501</v>
      </c>
      <c r="D118" s="15" t="s">
        <v>105</v>
      </c>
      <c r="E118" s="35">
        <v>112</v>
      </c>
      <c r="F118" s="9" t="str">
        <f>VLOOKUP(E118,'MP Action List'!A$2:B$164,2,FALSE)</f>
        <v>ACTION_IMPORT_TRACK</v>
      </c>
      <c r="G118" s="30" t="s">
        <v>126</v>
      </c>
      <c r="H118" s="6" t="s">
        <v>54</v>
      </c>
      <c r="I118" s="15" t="s">
        <v>155</v>
      </c>
    </row>
    <row r="119" spans="1:9" x14ac:dyDescent="0.25">
      <c r="A119" s="15">
        <v>137</v>
      </c>
      <c r="B119" s="25" t="s">
        <v>231</v>
      </c>
      <c r="C119" s="14">
        <v>600</v>
      </c>
      <c r="D119" s="15" t="s">
        <v>116</v>
      </c>
      <c r="E119" s="35">
        <v>9991</v>
      </c>
      <c r="F119" s="9" t="str">
        <f>VLOOKUP(E119,'MP Action List'!A$2:B$164,2,FALSE)</f>
        <v>ACTION_TVGUIDE_INCREASE_DAY</v>
      </c>
      <c r="G119" s="30" t="s">
        <v>126</v>
      </c>
      <c r="H119" s="6"/>
      <c r="I119" s="15" t="s">
        <v>206</v>
      </c>
    </row>
    <row r="120" spans="1:9" x14ac:dyDescent="0.25">
      <c r="A120" s="15">
        <v>172</v>
      </c>
      <c r="B120" s="25" t="s">
        <v>231</v>
      </c>
      <c r="C120" s="14">
        <v>7700</v>
      </c>
      <c r="D120" s="15" t="s">
        <v>120</v>
      </c>
      <c r="E120" s="35">
        <v>9988</v>
      </c>
      <c r="F120" s="9" t="str">
        <f>VLOOKUP(E120,'MP Action List'!A$2:B$164,2,FALSE)</f>
        <v>ACTION_SHOW_INDEXPAGE</v>
      </c>
      <c r="G120" s="30" t="s">
        <v>126</v>
      </c>
      <c r="H120" s="6"/>
      <c r="I120" s="15" t="s">
        <v>217</v>
      </c>
    </row>
    <row r="121" spans="1:9" x14ac:dyDescent="0.25">
      <c r="A121" s="15">
        <v>182</v>
      </c>
      <c r="B121" s="25" t="s">
        <v>231</v>
      </c>
      <c r="C121" s="14">
        <v>7701</v>
      </c>
      <c r="D121" s="15" t="s">
        <v>121</v>
      </c>
      <c r="E121" s="35">
        <v>9988</v>
      </c>
      <c r="F121" s="9" t="str">
        <f>VLOOKUP(E121,'MP Action List'!A$2:B$164,2,FALSE)</f>
        <v>ACTION_SHOW_INDEXPAGE</v>
      </c>
      <c r="G121" s="30" t="s">
        <v>126</v>
      </c>
      <c r="H121" s="6"/>
      <c r="I121" s="15" t="s">
        <v>217</v>
      </c>
    </row>
    <row r="122" spans="1:9" x14ac:dyDescent="0.25">
      <c r="A122" s="15">
        <v>83</v>
      </c>
      <c r="B122" s="25" t="s">
        <v>231</v>
      </c>
      <c r="C122" s="14">
        <v>2005</v>
      </c>
      <c r="D122" s="15" t="s">
        <v>107</v>
      </c>
      <c r="E122" s="35">
        <v>140</v>
      </c>
      <c r="F122" s="9" t="str">
        <f>VLOOKUP(E122,'MP Action List'!A$2:B$164,2,FALSE)</f>
        <v>ACTION_PREV_BOOKMARK</v>
      </c>
      <c r="G122" s="30" t="s">
        <v>131</v>
      </c>
      <c r="H122" s="6"/>
      <c r="I122" s="15" t="s">
        <v>168</v>
      </c>
    </row>
    <row r="123" spans="1:9" x14ac:dyDescent="0.25">
      <c r="A123" s="15">
        <v>84</v>
      </c>
      <c r="B123" s="25" t="s">
        <v>231</v>
      </c>
      <c r="C123" s="14">
        <v>2005</v>
      </c>
      <c r="D123" s="15" t="s">
        <v>107</v>
      </c>
      <c r="E123" s="35">
        <v>141</v>
      </c>
      <c r="F123" s="9" t="str">
        <f>VLOOKUP(E123,'MP Action List'!A$2:B$164,2,FALSE)</f>
        <v>ACTION_NEXT_BOOKMARK</v>
      </c>
      <c r="G123" s="30" t="s">
        <v>132</v>
      </c>
      <c r="H123" s="6"/>
      <c r="I123" s="15" t="s">
        <v>169</v>
      </c>
    </row>
    <row r="124" spans="1:9" x14ac:dyDescent="0.25">
      <c r="A124" s="15">
        <v>194</v>
      </c>
      <c r="B124" s="25" t="s">
        <v>231</v>
      </c>
      <c r="C124" s="14">
        <v>510</v>
      </c>
      <c r="D124" s="15" t="s">
        <v>122</v>
      </c>
      <c r="E124" s="35">
        <v>801</v>
      </c>
      <c r="F124" s="9" t="str">
        <f>VLOOKUP(E124,'MP Action List'!A$2:B$164,2,FALSE)</f>
        <v>ACTION_LASTFM_BAN</v>
      </c>
      <c r="G124" s="30" t="s">
        <v>132</v>
      </c>
      <c r="H124" s="6"/>
      <c r="I124" s="15" t="s">
        <v>229</v>
      </c>
    </row>
    <row r="125" spans="1:9" x14ac:dyDescent="0.25">
      <c r="A125" s="15">
        <v>37</v>
      </c>
      <c r="B125" s="25" t="s">
        <v>230</v>
      </c>
      <c r="C125" s="14"/>
      <c r="D125" s="15"/>
      <c r="E125" s="35">
        <v>119</v>
      </c>
      <c r="F125" s="9" t="str">
        <f>VLOOKUP(E125,'MP Action List'!A$2:B$164,2,FALSE)</f>
        <v>ACTION_NEXT_SUBTITLE</v>
      </c>
      <c r="G125" s="30" t="s">
        <v>46</v>
      </c>
      <c r="H125" s="6" t="s">
        <v>54</v>
      </c>
      <c r="I125" s="15" t="s">
        <v>94</v>
      </c>
    </row>
    <row r="126" spans="1:9" x14ac:dyDescent="0.25">
      <c r="A126" s="15">
        <v>82</v>
      </c>
      <c r="B126" s="25" t="s">
        <v>231</v>
      </c>
      <c r="C126" s="14">
        <v>2005</v>
      </c>
      <c r="D126" s="15" t="s">
        <v>107</v>
      </c>
      <c r="E126" s="35">
        <v>119</v>
      </c>
      <c r="F126" s="9" t="str">
        <f>VLOOKUP(E126,'MP Action List'!A$2:B$164,2,FALSE)</f>
        <v>ACTION_NEXT_SUBTITLE</v>
      </c>
      <c r="G126" s="30" t="s">
        <v>46</v>
      </c>
      <c r="H126" s="6"/>
      <c r="I126" s="15" t="s">
        <v>167</v>
      </c>
    </row>
    <row r="127" spans="1:9" x14ac:dyDescent="0.25">
      <c r="A127" s="15">
        <v>161</v>
      </c>
      <c r="B127" s="25" t="s">
        <v>231</v>
      </c>
      <c r="C127" s="14">
        <v>602</v>
      </c>
      <c r="D127" s="15" t="s">
        <v>118</v>
      </c>
      <c r="E127" s="35">
        <v>119</v>
      </c>
      <c r="F127" s="9" t="str">
        <f>VLOOKUP(E127,'MP Action List'!A$2:B$164,2,FALSE)</f>
        <v>ACTION_NEXT_SUBTITLE</v>
      </c>
      <c r="G127" s="30" t="s">
        <v>46</v>
      </c>
      <c r="H127" s="6"/>
      <c r="I127" s="15" t="s">
        <v>167</v>
      </c>
    </row>
    <row r="128" spans="1:9" x14ac:dyDescent="0.25">
      <c r="A128" s="15">
        <v>193</v>
      </c>
      <c r="B128" s="25" t="s">
        <v>231</v>
      </c>
      <c r="C128" s="14">
        <v>510</v>
      </c>
      <c r="D128" s="15" t="s">
        <v>122</v>
      </c>
      <c r="E128" s="35">
        <v>800</v>
      </c>
      <c r="F128" s="9" t="str">
        <f>VLOOKUP(E128,'MP Action List'!A$2:B$164,2,FALSE)</f>
        <v>ACTION_LASTFM_LOVE</v>
      </c>
      <c r="G128" s="30" t="s">
        <v>46</v>
      </c>
      <c r="H128" s="6"/>
      <c r="I128" s="15" t="s">
        <v>228</v>
      </c>
    </row>
    <row r="129" spans="1:9" x14ac:dyDescent="0.25">
      <c r="A129" s="15">
        <v>14</v>
      </c>
      <c r="B129" s="25" t="s">
        <v>230</v>
      </c>
      <c r="C129" s="14"/>
      <c r="D129" s="15"/>
      <c r="E129" s="35">
        <v>1</v>
      </c>
      <c r="F129" s="9" t="str">
        <f>VLOOKUP(E129,'MP Action List'!A$2:B$164,2,FALSE)</f>
        <v>ACTION_MOVE_LEFT</v>
      </c>
      <c r="G129" s="30" t="s">
        <v>23</v>
      </c>
      <c r="H129" s="6" t="s">
        <v>55</v>
      </c>
      <c r="I129" s="15" t="s">
        <v>71</v>
      </c>
    </row>
    <row r="130" spans="1:9" x14ac:dyDescent="0.25">
      <c r="A130" s="15">
        <v>66</v>
      </c>
      <c r="B130" s="25" t="s">
        <v>231</v>
      </c>
      <c r="C130" s="14">
        <v>2005</v>
      </c>
      <c r="D130" s="15" t="s">
        <v>107</v>
      </c>
      <c r="E130" s="35">
        <v>21</v>
      </c>
      <c r="F130" s="9" t="str">
        <f>VLOOKUP(E130,'MP Action List'!A$2:B$164,2,FALSE)</f>
        <v>ACTION_STEP_BACK</v>
      </c>
      <c r="G130" s="30" t="s">
        <v>23</v>
      </c>
      <c r="H130" s="6"/>
      <c r="I130" s="15" t="s">
        <v>162</v>
      </c>
    </row>
    <row r="131" spans="1:9" x14ac:dyDescent="0.25">
      <c r="A131" s="15">
        <v>91</v>
      </c>
      <c r="B131" s="25" t="s">
        <v>231</v>
      </c>
      <c r="C131" s="14">
        <v>2007</v>
      </c>
      <c r="D131" s="15" t="s">
        <v>109</v>
      </c>
      <c r="E131" s="35">
        <v>29</v>
      </c>
      <c r="F131" s="9" t="str">
        <f>VLOOKUP(E131,'MP Action List'!A$2:B$164,2,FALSE)</f>
        <v>ACTION_PREV_PICTURE</v>
      </c>
      <c r="G131" s="30" t="s">
        <v>23</v>
      </c>
      <c r="H131" s="6"/>
      <c r="I131" s="15" t="s">
        <v>175</v>
      </c>
    </row>
    <row r="132" spans="1:9" x14ac:dyDescent="0.25">
      <c r="A132" s="15">
        <v>104</v>
      </c>
      <c r="B132" s="25" t="s">
        <v>231</v>
      </c>
      <c r="C132" s="14">
        <v>2007</v>
      </c>
      <c r="D132" s="15" t="s">
        <v>109</v>
      </c>
      <c r="E132" s="35">
        <v>1</v>
      </c>
      <c r="F132" s="9" t="str">
        <f>VLOOKUP(E132,'MP Action List'!A$2:B$164,2,FALSE)</f>
        <v>ACTION_MOVE_LEFT</v>
      </c>
      <c r="G132" s="30" t="s">
        <v>23</v>
      </c>
      <c r="H132" s="6"/>
      <c r="I132" s="15" t="s">
        <v>188</v>
      </c>
    </row>
    <row r="133" spans="1:9" x14ac:dyDescent="0.25">
      <c r="A133" s="15">
        <v>150</v>
      </c>
      <c r="B133" s="25" t="s">
        <v>231</v>
      </c>
      <c r="C133" s="14">
        <v>602</v>
      </c>
      <c r="D133" s="15" t="s">
        <v>118</v>
      </c>
      <c r="E133" s="35">
        <v>21</v>
      </c>
      <c r="F133" s="9" t="str">
        <f>VLOOKUP(E133,'MP Action List'!A$2:B$164,2,FALSE)</f>
        <v>ACTION_STEP_BACK</v>
      </c>
      <c r="G133" s="30" t="s">
        <v>23</v>
      </c>
      <c r="H133" s="6"/>
      <c r="I133" s="15" t="s">
        <v>162</v>
      </c>
    </row>
    <row r="134" spans="1:9" x14ac:dyDescent="0.25">
      <c r="A134" s="15">
        <v>39</v>
      </c>
      <c r="B134" s="25" t="s">
        <v>230</v>
      </c>
      <c r="C134" s="14"/>
      <c r="D134" s="15"/>
      <c r="E134" s="35">
        <v>9982</v>
      </c>
      <c r="F134" s="9" t="str">
        <f>VLOOKUP(E134,'MP Action List'!A$2:B$164,2,FALSE)</f>
        <v>ACTION_VOLUME_MUTE</v>
      </c>
      <c r="G134" s="30" t="s">
        <v>48</v>
      </c>
      <c r="H134" s="6"/>
      <c r="I134" s="15" t="s">
        <v>96</v>
      </c>
    </row>
    <row r="135" spans="1:9" x14ac:dyDescent="0.25">
      <c r="A135" s="15">
        <v>180</v>
      </c>
      <c r="B135" s="25" t="s">
        <v>231</v>
      </c>
      <c r="C135" s="14">
        <v>7700</v>
      </c>
      <c r="D135" s="15" t="s">
        <v>120</v>
      </c>
      <c r="E135" s="35">
        <v>9977</v>
      </c>
      <c r="F135" s="9" t="str">
        <f>VLOOKUP(E135,'MP Action List'!A$2:B$164,2,FALSE)</f>
        <v>ACTION_REMOTE_YELLOW_BUTTON</v>
      </c>
      <c r="G135" s="30" t="s">
        <v>144</v>
      </c>
      <c r="H135" s="6"/>
      <c r="I135" s="15" t="s">
        <v>225</v>
      </c>
    </row>
    <row r="136" spans="1:9" x14ac:dyDescent="0.25">
      <c r="A136" s="15">
        <v>191</v>
      </c>
      <c r="B136" s="25" t="s">
        <v>231</v>
      </c>
      <c r="C136" s="14">
        <v>7701</v>
      </c>
      <c r="D136" s="15" t="s">
        <v>121</v>
      </c>
      <c r="E136" s="35">
        <v>9977</v>
      </c>
      <c r="F136" s="9" t="str">
        <f>VLOOKUP(E136,'MP Action List'!A$2:B$164,2,FALSE)</f>
        <v>ACTION_REMOTE_YELLOW_BUTTON</v>
      </c>
      <c r="G136" s="30" t="s">
        <v>144</v>
      </c>
      <c r="H136" s="6"/>
      <c r="I136" s="15" t="s">
        <v>225</v>
      </c>
    </row>
    <row r="137" spans="1:9" x14ac:dyDescent="0.25">
      <c r="A137" s="15">
        <v>11</v>
      </c>
      <c r="B137" s="25" t="s">
        <v>230</v>
      </c>
      <c r="C137" s="14"/>
      <c r="D137" s="15"/>
      <c r="E137" s="35">
        <v>79</v>
      </c>
      <c r="F137" s="9" t="str">
        <f>VLOOKUP(E137,'MP Action List'!A$2:B$164,2,FALSE)</f>
        <v>ACTION_MUSIC_PLAY</v>
      </c>
      <c r="G137" s="30" t="s">
        <v>142</v>
      </c>
      <c r="H137" s="6" t="s">
        <v>54</v>
      </c>
      <c r="I137" s="15" t="s">
        <v>68</v>
      </c>
    </row>
    <row r="138" spans="1:9" x14ac:dyDescent="0.25">
      <c r="A138" s="15">
        <v>160</v>
      </c>
      <c r="B138" s="25" t="s">
        <v>231</v>
      </c>
      <c r="C138" s="14">
        <v>602</v>
      </c>
      <c r="D138" s="15" t="s">
        <v>118</v>
      </c>
      <c r="E138" s="35">
        <v>68</v>
      </c>
      <c r="F138" s="9" t="str">
        <f>VLOOKUP(E138,'MP Action List'!A$2:B$164,2,FALSE)</f>
        <v>ACTION_PLAY</v>
      </c>
      <c r="G138" s="30" t="s">
        <v>142</v>
      </c>
      <c r="H138" s="6"/>
      <c r="I138" s="15" t="s">
        <v>216</v>
      </c>
    </row>
    <row r="139" spans="1:9" x14ac:dyDescent="0.25">
      <c r="A139" s="15">
        <v>181</v>
      </c>
      <c r="B139" s="25" t="s">
        <v>231</v>
      </c>
      <c r="C139" s="14">
        <v>7700</v>
      </c>
      <c r="D139" s="15" t="s">
        <v>120</v>
      </c>
      <c r="E139" s="35">
        <v>9978</v>
      </c>
      <c r="F139" s="9" t="str">
        <f>VLOOKUP(E139,'MP Action List'!A$2:B$164,2,FALSE)</f>
        <v>ACTION_REMOTE_BLUE_BUTTON</v>
      </c>
      <c r="G139" s="30" t="s">
        <v>142</v>
      </c>
      <c r="H139" s="6"/>
      <c r="I139" s="15" t="s">
        <v>226</v>
      </c>
    </row>
    <row r="140" spans="1:9" x14ac:dyDescent="0.25">
      <c r="A140" s="15">
        <v>192</v>
      </c>
      <c r="B140" s="25" t="s">
        <v>231</v>
      </c>
      <c r="C140" s="14">
        <v>7701</v>
      </c>
      <c r="D140" s="15" t="s">
        <v>121</v>
      </c>
      <c r="E140" s="35">
        <v>9978</v>
      </c>
      <c r="F140" s="9" t="str">
        <f>VLOOKUP(E140,'MP Action List'!A$2:B$164,2,FALSE)</f>
        <v>ACTION_REMOTE_BLUE_BUTTON</v>
      </c>
      <c r="G140" s="30" t="s">
        <v>142</v>
      </c>
      <c r="H140" s="6"/>
      <c r="I140" s="15" t="s">
        <v>226</v>
      </c>
    </row>
    <row r="141" spans="1:9" x14ac:dyDescent="0.25">
      <c r="A141" s="15">
        <v>19</v>
      </c>
      <c r="B141" s="25" t="s">
        <v>230</v>
      </c>
      <c r="C141" s="14"/>
      <c r="D141" s="15"/>
      <c r="E141" s="35">
        <v>6</v>
      </c>
      <c r="F141" s="9" t="str">
        <f>VLOOKUP(E141,'MP Action List'!A$2:B$164,2,FALSE)</f>
        <v>ACTION_PAGE_DOWN</v>
      </c>
      <c r="G141" s="30" t="s">
        <v>28</v>
      </c>
      <c r="H141" s="6" t="s">
        <v>55</v>
      </c>
      <c r="I141" s="15" t="s">
        <v>76</v>
      </c>
    </row>
    <row r="142" spans="1:9" x14ac:dyDescent="0.25">
      <c r="A142" s="15">
        <v>94</v>
      </c>
      <c r="B142" s="25" t="s">
        <v>231</v>
      </c>
      <c r="C142" s="14">
        <v>2007</v>
      </c>
      <c r="D142" s="15" t="s">
        <v>109</v>
      </c>
      <c r="E142" s="35">
        <v>31</v>
      </c>
      <c r="F142" s="9" t="str">
        <f>VLOOKUP(E142,'MP Action List'!A$2:B$164,2,FALSE)</f>
        <v>ACTION_ZOOM_IN</v>
      </c>
      <c r="G142" s="30" t="s">
        <v>28</v>
      </c>
      <c r="H142" s="6"/>
      <c r="I142" s="15" t="s">
        <v>178</v>
      </c>
    </row>
    <row r="143" spans="1:9" x14ac:dyDescent="0.25">
      <c r="A143" s="15">
        <v>114</v>
      </c>
      <c r="B143" s="25" t="s">
        <v>231</v>
      </c>
      <c r="C143" s="14">
        <v>2901</v>
      </c>
      <c r="D143" s="15" t="s">
        <v>112</v>
      </c>
      <c r="E143" s="35">
        <v>75</v>
      </c>
      <c r="F143" s="9" t="str">
        <f>VLOOKUP(E143,'MP Action List'!A$2:B$164,2,FALSE)</f>
        <v>ACTION_OSD_SHOW_VALUE_MIN</v>
      </c>
      <c r="G143" s="30" t="s">
        <v>28</v>
      </c>
      <c r="H143" s="6"/>
      <c r="I143" s="15" t="s">
        <v>196</v>
      </c>
    </row>
    <row r="144" spans="1:9" x14ac:dyDescent="0.25">
      <c r="A144" s="15">
        <v>163</v>
      </c>
      <c r="B144" s="25" t="s">
        <v>231</v>
      </c>
      <c r="C144" s="14">
        <v>3003</v>
      </c>
      <c r="D144" s="15" t="s">
        <v>119</v>
      </c>
      <c r="E144" s="35">
        <v>75</v>
      </c>
      <c r="F144" s="9" t="str">
        <f>VLOOKUP(E144,'MP Action List'!A$2:B$164,2,FALSE)</f>
        <v>ACTION_OSD_SHOW_VALUE_MIN</v>
      </c>
      <c r="G144" s="30" t="s">
        <v>28</v>
      </c>
      <c r="H144" s="6"/>
      <c r="I144" s="15" t="s">
        <v>196</v>
      </c>
    </row>
    <row r="145" spans="1:9" x14ac:dyDescent="0.25">
      <c r="A145" s="15">
        <v>18</v>
      </c>
      <c r="B145" s="25" t="s">
        <v>230</v>
      </c>
      <c r="C145" s="14"/>
      <c r="D145" s="15"/>
      <c r="E145" s="35">
        <v>5</v>
      </c>
      <c r="F145" s="9" t="str">
        <f>VLOOKUP(E145,'MP Action List'!A$2:B$164,2,FALSE)</f>
        <v>ACTION_PAGE_UP</v>
      </c>
      <c r="G145" s="30" t="s">
        <v>27</v>
      </c>
      <c r="H145" s="6" t="s">
        <v>55</v>
      </c>
      <c r="I145" s="15" t="s">
        <v>75</v>
      </c>
    </row>
    <row r="146" spans="1:9" x14ac:dyDescent="0.25">
      <c r="A146" s="15">
        <v>93</v>
      </c>
      <c r="B146" s="25" t="s">
        <v>231</v>
      </c>
      <c r="C146" s="14">
        <v>2007</v>
      </c>
      <c r="D146" s="15" t="s">
        <v>109</v>
      </c>
      <c r="E146" s="35">
        <v>30</v>
      </c>
      <c r="F146" s="9" t="str">
        <f>VLOOKUP(E146,'MP Action List'!A$2:B$164,2,FALSE)</f>
        <v>ACTION_ZOOM_OUT</v>
      </c>
      <c r="G146" s="30" t="s">
        <v>27</v>
      </c>
      <c r="H146" s="6"/>
      <c r="I146" s="15" t="s">
        <v>177</v>
      </c>
    </row>
    <row r="147" spans="1:9" x14ac:dyDescent="0.25">
      <c r="A147" s="15">
        <v>113</v>
      </c>
      <c r="B147" s="25" t="s">
        <v>231</v>
      </c>
      <c r="C147" s="14">
        <v>2901</v>
      </c>
      <c r="D147" s="15" t="s">
        <v>112</v>
      </c>
      <c r="E147" s="35">
        <v>74</v>
      </c>
      <c r="F147" s="9" t="str">
        <f>VLOOKUP(E147,'MP Action List'!A$2:B$164,2,FALSE)</f>
        <v>ACTION_OSD_SHOW_VALUE_PLUS</v>
      </c>
      <c r="G147" s="30" t="s">
        <v>27</v>
      </c>
      <c r="H147" s="6"/>
      <c r="I147" s="15" t="s">
        <v>195</v>
      </c>
    </row>
    <row r="148" spans="1:9" x14ac:dyDescent="0.25">
      <c r="A148" s="15">
        <v>162</v>
      </c>
      <c r="B148" s="25" t="s">
        <v>231</v>
      </c>
      <c r="C148" s="14">
        <v>3003</v>
      </c>
      <c r="D148" s="15" t="s">
        <v>119</v>
      </c>
      <c r="E148" s="35">
        <v>74</v>
      </c>
      <c r="F148" s="9" t="str">
        <f>VLOOKUP(E148,'MP Action List'!A$2:B$164,2,FALSE)</f>
        <v>ACTION_OSD_SHOW_VALUE_PLUS</v>
      </c>
      <c r="G148" s="30" t="s">
        <v>27</v>
      </c>
      <c r="H148" s="6"/>
      <c r="I148" s="15" t="s">
        <v>195</v>
      </c>
    </row>
    <row r="149" spans="1:9" x14ac:dyDescent="0.25">
      <c r="A149" s="15">
        <v>139</v>
      </c>
      <c r="B149" s="25" t="s">
        <v>231</v>
      </c>
      <c r="C149" s="14">
        <v>600</v>
      </c>
      <c r="D149" s="15" t="s">
        <v>116</v>
      </c>
      <c r="E149" s="35">
        <v>9995</v>
      </c>
      <c r="F149" s="9" t="str">
        <f>VLOOKUP(E149,'MP Action List'!A$2:B$164,2,FALSE)</f>
        <v>ACTION_TVGUIDE_NEXT_GROUP</v>
      </c>
      <c r="G149" s="30" t="s">
        <v>141</v>
      </c>
      <c r="H149" s="6"/>
      <c r="I149" s="15" t="s">
        <v>208</v>
      </c>
    </row>
    <row r="150" spans="1:9" x14ac:dyDescent="0.25">
      <c r="A150" s="15">
        <v>178</v>
      </c>
      <c r="B150" s="25" t="s">
        <v>231</v>
      </c>
      <c r="C150" s="14">
        <v>7700</v>
      </c>
      <c r="D150" s="15" t="s">
        <v>120</v>
      </c>
      <c r="E150" s="35">
        <v>9975</v>
      </c>
      <c r="F150" s="9" t="str">
        <f>VLOOKUP(E150,'MP Action List'!A$2:B$164,2,FALSE)</f>
        <v>ACTION_REMOTE_RED_BUTTON</v>
      </c>
      <c r="G150" s="30" t="s">
        <v>141</v>
      </c>
      <c r="H150" s="6"/>
      <c r="I150" s="15" t="s">
        <v>223</v>
      </c>
    </row>
    <row r="151" spans="1:9" x14ac:dyDescent="0.25">
      <c r="A151" s="15">
        <v>189</v>
      </c>
      <c r="B151" s="25" t="s">
        <v>231</v>
      </c>
      <c r="C151" s="14">
        <v>7701</v>
      </c>
      <c r="D151" s="15" t="s">
        <v>121</v>
      </c>
      <c r="E151" s="35">
        <v>9975</v>
      </c>
      <c r="F151" s="9" t="str">
        <f>VLOOKUP(E151,'MP Action List'!A$2:B$164,2,FALSE)</f>
        <v>ACTION_REMOTE_RED_BUTTON</v>
      </c>
      <c r="G151" s="30" t="s">
        <v>141</v>
      </c>
      <c r="H151" s="6"/>
      <c r="I151" s="15" t="s">
        <v>223</v>
      </c>
    </row>
    <row r="152" spans="1:9" x14ac:dyDescent="0.25">
      <c r="A152" s="15">
        <v>35</v>
      </c>
      <c r="B152" s="25" t="s">
        <v>230</v>
      </c>
      <c r="C152" s="14"/>
      <c r="D152" s="15"/>
      <c r="E152" s="35">
        <v>89</v>
      </c>
      <c r="F152" s="9" t="str">
        <f>VLOOKUP(E152,'MP Action List'!A$2:B$164,2,FALSE)</f>
        <v>ACTION_RECORD</v>
      </c>
      <c r="G152" s="30" t="s">
        <v>138</v>
      </c>
      <c r="H152" s="6" t="s">
        <v>54</v>
      </c>
      <c r="I152" s="15" t="s">
        <v>92</v>
      </c>
    </row>
    <row r="153" spans="1:9" x14ac:dyDescent="0.25">
      <c r="A153" s="15">
        <v>108</v>
      </c>
      <c r="B153" s="25" t="s">
        <v>231</v>
      </c>
      <c r="C153" s="14">
        <v>2007</v>
      </c>
      <c r="D153" s="15" t="s">
        <v>109</v>
      </c>
      <c r="E153" s="35">
        <v>50</v>
      </c>
      <c r="F153" s="9" t="str">
        <f>VLOOKUP(E153,'MP Action List'!A$2:B$164,2,FALSE)</f>
        <v>ACTION_ROTATE_PICTURE</v>
      </c>
      <c r="G153" s="30" t="s">
        <v>138</v>
      </c>
      <c r="H153" s="6"/>
      <c r="I153" s="15" t="s">
        <v>192</v>
      </c>
    </row>
    <row r="154" spans="1:9" x14ac:dyDescent="0.25">
      <c r="A154" s="15">
        <v>15</v>
      </c>
      <c r="B154" s="25" t="s">
        <v>230</v>
      </c>
      <c r="C154" s="14"/>
      <c r="D154" s="15"/>
      <c r="E154" s="35">
        <v>2</v>
      </c>
      <c r="F154" s="9" t="str">
        <f>VLOOKUP(E154,'MP Action List'!A$2:B$164,2,FALSE)</f>
        <v>ACTION_MOVE_RIGHT</v>
      </c>
      <c r="G154" s="30" t="s">
        <v>24</v>
      </c>
      <c r="H154" s="6" t="s">
        <v>55</v>
      </c>
      <c r="I154" s="15" t="s">
        <v>72</v>
      </c>
    </row>
    <row r="155" spans="1:9" x14ac:dyDescent="0.25">
      <c r="A155" s="15">
        <v>65</v>
      </c>
      <c r="B155" s="25" t="s">
        <v>231</v>
      </c>
      <c r="C155" s="14">
        <v>2005</v>
      </c>
      <c r="D155" s="15" t="s">
        <v>107</v>
      </c>
      <c r="E155" s="35">
        <v>20</v>
      </c>
      <c r="F155" s="9" t="str">
        <f>VLOOKUP(E155,'MP Action List'!A$2:B$164,2,FALSE)</f>
        <v>ACTION_STEP_FORWARD</v>
      </c>
      <c r="G155" s="30" t="s">
        <v>24</v>
      </c>
      <c r="H155" s="6"/>
      <c r="I155" s="15" t="s">
        <v>161</v>
      </c>
    </row>
    <row r="156" spans="1:9" x14ac:dyDescent="0.25">
      <c r="A156" s="15">
        <v>90</v>
      </c>
      <c r="B156" s="25" t="s">
        <v>231</v>
      </c>
      <c r="C156" s="14">
        <v>2007</v>
      </c>
      <c r="D156" s="15" t="s">
        <v>109</v>
      </c>
      <c r="E156" s="35">
        <v>28</v>
      </c>
      <c r="F156" s="9" t="str">
        <f>VLOOKUP(E156,'MP Action List'!A$2:B$164,2,FALSE)</f>
        <v>ACTION_NEXT_PICTURE</v>
      </c>
      <c r="G156" s="30" t="s">
        <v>24</v>
      </c>
      <c r="H156" s="6"/>
      <c r="I156" s="15" t="s">
        <v>174</v>
      </c>
    </row>
    <row r="157" spans="1:9" x14ac:dyDescent="0.25">
      <c r="A157" s="15">
        <v>105</v>
      </c>
      <c r="B157" s="25" t="s">
        <v>231</v>
      </c>
      <c r="C157" s="14">
        <v>2007</v>
      </c>
      <c r="D157" s="15" t="s">
        <v>109</v>
      </c>
      <c r="E157" s="35">
        <v>2</v>
      </c>
      <c r="F157" s="9" t="str">
        <f>VLOOKUP(E157,'MP Action List'!A$2:B$164,2,FALSE)</f>
        <v>ACTION_MOVE_RIGHT</v>
      </c>
      <c r="G157" s="30" t="s">
        <v>24</v>
      </c>
      <c r="H157" s="6"/>
      <c r="I157" s="15" t="s">
        <v>189</v>
      </c>
    </row>
    <row r="158" spans="1:9" x14ac:dyDescent="0.25">
      <c r="A158" s="15">
        <v>149</v>
      </c>
      <c r="B158" s="25" t="s">
        <v>231</v>
      </c>
      <c r="C158" s="14">
        <v>602</v>
      </c>
      <c r="D158" s="15" t="s">
        <v>118</v>
      </c>
      <c r="E158" s="35">
        <v>20</v>
      </c>
      <c r="F158" s="9" t="str">
        <f>VLOOKUP(E158,'MP Action List'!A$2:B$164,2,FALSE)</f>
        <v>ACTION_STEP_FORWARD</v>
      </c>
      <c r="G158" s="30" t="s">
        <v>24</v>
      </c>
      <c r="H158" s="6"/>
      <c r="I158" s="15" t="s">
        <v>161</v>
      </c>
    </row>
    <row r="159" spans="1:9" x14ac:dyDescent="0.25">
      <c r="A159" s="15">
        <v>60</v>
      </c>
      <c r="B159" s="25" t="s">
        <v>231</v>
      </c>
      <c r="C159" s="14">
        <v>2005</v>
      </c>
      <c r="D159" s="15" t="s">
        <v>107</v>
      </c>
      <c r="E159" s="35">
        <v>19</v>
      </c>
      <c r="F159" s="9" t="str">
        <f>VLOOKUP(E159,'MP Action List'!A$2:B$164,2,FALSE)</f>
        <v>ACTION_ASPECT_RATIO</v>
      </c>
      <c r="G159" s="30" t="s">
        <v>504</v>
      </c>
      <c r="H159" s="6"/>
      <c r="I159" s="15" t="s">
        <v>158</v>
      </c>
    </row>
    <row r="160" spans="1:9" x14ac:dyDescent="0.25">
      <c r="A160" s="15">
        <v>118</v>
      </c>
      <c r="B160" s="25" t="s">
        <v>231</v>
      </c>
      <c r="C160" s="14">
        <v>2901</v>
      </c>
      <c r="D160" s="15" t="s">
        <v>112</v>
      </c>
      <c r="E160" s="35">
        <v>19</v>
      </c>
      <c r="F160" s="9" t="str">
        <f>VLOOKUP(E160,'MP Action List'!A$2:B$164,2,FALSE)</f>
        <v>ACTION_ASPECT_RATIO</v>
      </c>
      <c r="G160" s="30" t="s">
        <v>504</v>
      </c>
      <c r="H160" s="6"/>
      <c r="I160" s="15" t="s">
        <v>158</v>
      </c>
    </row>
    <row r="161" spans="1:9" x14ac:dyDescent="0.25">
      <c r="A161" s="15">
        <v>144</v>
      </c>
      <c r="B161" s="25" t="s">
        <v>231</v>
      </c>
      <c r="C161" s="14">
        <v>602</v>
      </c>
      <c r="D161" s="15" t="s">
        <v>118</v>
      </c>
      <c r="E161" s="35">
        <v>19</v>
      </c>
      <c r="F161" s="9" t="str">
        <f>VLOOKUP(E161,'MP Action List'!A$2:B$164,2,FALSE)</f>
        <v>ACTION_ASPECT_RATIO</v>
      </c>
      <c r="G161" s="30" t="s">
        <v>504</v>
      </c>
      <c r="H161" s="6"/>
      <c r="I161" s="15" t="s">
        <v>158</v>
      </c>
    </row>
    <row r="162" spans="1:9" x14ac:dyDescent="0.25">
      <c r="A162" s="15">
        <v>167</v>
      </c>
      <c r="B162" s="25" t="s">
        <v>231</v>
      </c>
      <c r="C162" s="14">
        <v>3003</v>
      </c>
      <c r="D162" s="15" t="s">
        <v>119</v>
      </c>
      <c r="E162" s="35">
        <v>19</v>
      </c>
      <c r="F162" s="9" t="str">
        <f>VLOOKUP(E162,'MP Action List'!A$2:B$164,2,FALSE)</f>
        <v>ACTION_ASPECT_RATIO</v>
      </c>
      <c r="G162" s="30" t="s">
        <v>504</v>
      </c>
      <c r="H162" s="6"/>
      <c r="I162" s="15" t="s">
        <v>158</v>
      </c>
    </row>
    <row r="163" spans="1:9" x14ac:dyDescent="0.25">
      <c r="A163" s="15">
        <v>27</v>
      </c>
      <c r="B163" s="25" t="s">
        <v>230</v>
      </c>
      <c r="C163" s="14"/>
      <c r="D163" s="15"/>
      <c r="E163" s="35">
        <v>12</v>
      </c>
      <c r="F163" s="9" t="str">
        <f>VLOOKUP(E163,'MP Action List'!A$2:B$164,2,FALSE)</f>
        <v>ACTION_PAUSE</v>
      </c>
      <c r="G163" s="30" t="s">
        <v>505</v>
      </c>
      <c r="H163" s="6" t="s">
        <v>54</v>
      </c>
      <c r="I163" s="15" t="s">
        <v>84</v>
      </c>
    </row>
    <row r="164" spans="1:9" x14ac:dyDescent="0.25">
      <c r="A164" s="15">
        <v>61</v>
      </c>
      <c r="B164" s="25" t="s">
        <v>231</v>
      </c>
      <c r="C164" s="14">
        <v>2005</v>
      </c>
      <c r="D164" s="15" t="s">
        <v>107</v>
      </c>
      <c r="E164" s="35">
        <v>12</v>
      </c>
      <c r="F164" s="9" t="str">
        <f>VLOOKUP(E164,'MP Action List'!A$2:B$164,2,FALSE)</f>
        <v>ACTION_PAUSE</v>
      </c>
      <c r="G164" s="30" t="s">
        <v>505</v>
      </c>
      <c r="H164" s="6"/>
      <c r="I164" s="15" t="s">
        <v>84</v>
      </c>
    </row>
    <row r="165" spans="1:9" x14ac:dyDescent="0.25">
      <c r="A165" s="15">
        <v>120</v>
      </c>
      <c r="B165" s="25" t="s">
        <v>231</v>
      </c>
      <c r="C165" s="14">
        <v>2901</v>
      </c>
      <c r="D165" s="15" t="s">
        <v>112</v>
      </c>
      <c r="E165" s="35">
        <v>12</v>
      </c>
      <c r="F165" s="9" t="str">
        <f>VLOOKUP(E165,'MP Action List'!A$2:B$164,2,FALSE)</f>
        <v>ACTION_PAUSE</v>
      </c>
      <c r="G165" s="30" t="s">
        <v>505</v>
      </c>
      <c r="H165" s="6"/>
      <c r="I165" s="15" t="s">
        <v>84</v>
      </c>
    </row>
    <row r="166" spans="1:9" x14ac:dyDescent="0.25">
      <c r="A166" s="15">
        <v>145</v>
      </c>
      <c r="B166" s="25" t="s">
        <v>231</v>
      </c>
      <c r="C166" s="14">
        <v>602</v>
      </c>
      <c r="D166" s="15" t="s">
        <v>118</v>
      </c>
      <c r="E166" s="35">
        <v>12</v>
      </c>
      <c r="F166" s="9" t="str">
        <f>VLOOKUP(E166,'MP Action List'!A$2:B$164,2,FALSE)</f>
        <v>ACTION_PAUSE</v>
      </c>
      <c r="G166" s="30" t="s">
        <v>505</v>
      </c>
      <c r="H166" s="6"/>
      <c r="I166" s="15" t="s">
        <v>84</v>
      </c>
    </row>
    <row r="167" spans="1:9" x14ac:dyDescent="0.25">
      <c r="A167" s="15">
        <v>169</v>
      </c>
      <c r="B167" s="25" t="s">
        <v>231</v>
      </c>
      <c r="C167" s="14">
        <v>3003</v>
      </c>
      <c r="D167" s="15" t="s">
        <v>119</v>
      </c>
      <c r="E167" s="35">
        <v>12</v>
      </c>
      <c r="F167" s="9" t="str">
        <f>VLOOKUP(E167,'MP Action List'!A$2:B$164,2,FALSE)</f>
        <v>ACTION_PAUSE</v>
      </c>
      <c r="G167" s="30" t="s">
        <v>505</v>
      </c>
      <c r="H167" s="6"/>
      <c r="I167" s="15" t="s">
        <v>84</v>
      </c>
    </row>
    <row r="168" spans="1:9" x14ac:dyDescent="0.25">
      <c r="A168" s="15">
        <v>188</v>
      </c>
      <c r="B168" s="25" t="s">
        <v>231</v>
      </c>
      <c r="C168" s="14">
        <v>7701</v>
      </c>
      <c r="D168" s="15" t="s">
        <v>121</v>
      </c>
      <c r="E168" s="35">
        <v>9987</v>
      </c>
      <c r="F168" s="9" t="str">
        <f>VLOOKUP(E168,'MP Action List'!A$2:B$164,2,FALSE)</f>
        <v>ACTION_SWITCH_TELETEXT_TRANSPARENT</v>
      </c>
      <c r="G168" s="30" t="s">
        <v>145</v>
      </c>
      <c r="H168" s="6"/>
      <c r="I168" s="15" t="s">
        <v>227</v>
      </c>
    </row>
    <row r="169" spans="1:9" x14ac:dyDescent="0.25">
      <c r="A169" s="15">
        <v>24</v>
      </c>
      <c r="B169" s="25" t="s">
        <v>230</v>
      </c>
      <c r="C169" s="14"/>
      <c r="D169" s="15"/>
      <c r="E169" s="35">
        <v>9</v>
      </c>
      <c r="F169" s="9" t="str">
        <f>VLOOKUP(E169,'MP Action List'!A$2:B$164,2,FALSE)</f>
        <v>ACTION_PARENT_DIR</v>
      </c>
      <c r="G169" s="30" t="s">
        <v>140</v>
      </c>
      <c r="H169" s="6" t="s">
        <v>54</v>
      </c>
      <c r="I169" s="15" t="s">
        <v>81</v>
      </c>
    </row>
    <row r="170" spans="1:9" x14ac:dyDescent="0.25">
      <c r="A170" s="15">
        <v>67</v>
      </c>
      <c r="B170" s="25" t="s">
        <v>231</v>
      </c>
      <c r="C170" s="14">
        <v>2005</v>
      </c>
      <c r="D170" s="15" t="s">
        <v>107</v>
      </c>
      <c r="E170" s="35">
        <v>76</v>
      </c>
      <c r="F170" s="9" t="str">
        <f>VLOOKUP(E170,'MP Action List'!A$2:B$164,2,FALSE)</f>
        <v>ACTION_SMALL_STEP_BACK</v>
      </c>
      <c r="G170" s="30" t="s">
        <v>140</v>
      </c>
      <c r="H170" s="6"/>
      <c r="I170" s="15" t="s">
        <v>163</v>
      </c>
    </row>
    <row r="171" spans="1:9" x14ac:dyDescent="0.25">
      <c r="A171" s="15">
        <v>138</v>
      </c>
      <c r="B171" s="25" t="s">
        <v>231</v>
      </c>
      <c r="C171" s="14">
        <v>600</v>
      </c>
      <c r="D171" s="15" t="s">
        <v>116</v>
      </c>
      <c r="E171" s="35">
        <v>9992</v>
      </c>
      <c r="F171" s="9" t="str">
        <f>VLOOKUP(E171,'MP Action List'!A$2:B$164,2,FALSE)</f>
        <v>ACTION_TVGUIDE_DECREASE_DAY</v>
      </c>
      <c r="G171" s="30" t="s">
        <v>140</v>
      </c>
      <c r="H171" s="6"/>
      <c r="I171" s="15" t="s">
        <v>207</v>
      </c>
    </row>
    <row r="172" spans="1:9" x14ac:dyDescent="0.25">
      <c r="A172" s="15">
        <v>151</v>
      </c>
      <c r="B172" s="25" t="s">
        <v>231</v>
      </c>
      <c r="C172" s="14">
        <v>602</v>
      </c>
      <c r="D172" s="15" t="s">
        <v>118</v>
      </c>
      <c r="E172" s="35">
        <v>76</v>
      </c>
      <c r="F172" s="9" t="str">
        <f>VLOOKUP(E172,'MP Action List'!A$2:B$164,2,FALSE)</f>
        <v>ACTION_SMALL_STEP_BACK</v>
      </c>
      <c r="G172" s="30" t="s">
        <v>140</v>
      </c>
      <c r="H172" s="6"/>
      <c r="I172" s="15" t="s">
        <v>163</v>
      </c>
    </row>
    <row r="173" spans="1:9" x14ac:dyDescent="0.25">
      <c r="A173" s="15">
        <v>16</v>
      </c>
      <c r="B173" s="25" t="s">
        <v>230</v>
      </c>
      <c r="C173" s="14"/>
      <c r="D173" s="15"/>
      <c r="E173" s="35">
        <v>3</v>
      </c>
      <c r="F173" s="9" t="str">
        <f>VLOOKUP(E173,'MP Action List'!A$2:B$164,2,FALSE)</f>
        <v>ACTION_MOVE_UP</v>
      </c>
      <c r="G173" s="30" t="s">
        <v>25</v>
      </c>
      <c r="H173" s="6" t="s">
        <v>55</v>
      </c>
      <c r="I173" s="15" t="s">
        <v>73</v>
      </c>
    </row>
    <row r="174" spans="1:9" x14ac:dyDescent="0.25">
      <c r="A174" s="15">
        <v>68</v>
      </c>
      <c r="B174" s="25" t="s">
        <v>231</v>
      </c>
      <c r="C174" s="14">
        <v>2005</v>
      </c>
      <c r="D174" s="15" t="s">
        <v>107</v>
      </c>
      <c r="E174" s="35">
        <v>22</v>
      </c>
      <c r="F174" s="9" t="str">
        <f>VLOOKUP(E174,'MP Action List'!A$2:B$164,2,FALSE)</f>
        <v>ACTION_BIG_STEP_FORWARD</v>
      </c>
      <c r="G174" s="30" t="s">
        <v>25</v>
      </c>
      <c r="H174" s="6"/>
      <c r="I174" s="15" t="s">
        <v>164</v>
      </c>
    </row>
    <row r="175" spans="1:9" x14ac:dyDescent="0.25">
      <c r="A175" s="15">
        <v>106</v>
      </c>
      <c r="B175" s="25" t="s">
        <v>231</v>
      </c>
      <c r="C175" s="14">
        <v>2007</v>
      </c>
      <c r="D175" s="15" t="s">
        <v>109</v>
      </c>
      <c r="E175" s="35">
        <v>3</v>
      </c>
      <c r="F175" s="9" t="str">
        <f>VLOOKUP(E175,'MP Action List'!A$2:B$164,2,FALSE)</f>
        <v>ACTION_MOVE_UP</v>
      </c>
      <c r="G175" s="30" t="s">
        <v>25</v>
      </c>
      <c r="H175" s="6"/>
      <c r="I175" s="15" t="s">
        <v>190</v>
      </c>
    </row>
    <row r="176" spans="1:9" x14ac:dyDescent="0.25">
      <c r="A176" s="15">
        <v>152</v>
      </c>
      <c r="B176" s="25" t="s">
        <v>231</v>
      </c>
      <c r="C176" s="14">
        <v>602</v>
      </c>
      <c r="D176" s="15" t="s">
        <v>118</v>
      </c>
      <c r="E176" s="35">
        <v>22</v>
      </c>
      <c r="F176" s="9" t="str">
        <f>VLOOKUP(E176,'MP Action List'!A$2:B$164,2,FALSE)</f>
        <v>ACTION_BIG_STEP_FORWARD</v>
      </c>
      <c r="G176" s="30" t="s">
        <v>25</v>
      </c>
      <c r="H176" s="6"/>
      <c r="I176" s="15" t="s">
        <v>164</v>
      </c>
    </row>
    <row r="177" spans="1:9" x14ac:dyDescent="0.25">
      <c r="A177" s="15">
        <v>86</v>
      </c>
      <c r="B177" s="25" t="s">
        <v>231</v>
      </c>
      <c r="C177" s="14">
        <v>2005</v>
      </c>
      <c r="D177" s="15" t="s">
        <v>107</v>
      </c>
      <c r="E177" s="35">
        <v>135</v>
      </c>
      <c r="F177" s="9" t="str">
        <f>VLOOKUP(E177,'MP Action List'!A$2:B$164,2,FALSE)</f>
        <v>ACTION_NEXT_VIDEO</v>
      </c>
      <c r="G177" s="30" t="s">
        <v>134</v>
      </c>
      <c r="H177" s="6"/>
      <c r="I177" s="15" t="s">
        <v>171</v>
      </c>
    </row>
    <row r="178" spans="1:9" x14ac:dyDescent="0.25">
      <c r="A178" s="15">
        <v>179</v>
      </c>
      <c r="B178" s="25" t="s">
        <v>231</v>
      </c>
      <c r="C178" s="14">
        <v>7700</v>
      </c>
      <c r="D178" s="15" t="s">
        <v>120</v>
      </c>
      <c r="E178" s="35">
        <v>9976</v>
      </c>
      <c r="F178" s="9" t="str">
        <f>VLOOKUP(E178,'MP Action List'!A$2:B$164,2,FALSE)</f>
        <v>ACTION_REMOTE_GREEN_BUTTON</v>
      </c>
      <c r="G178" s="30" t="s">
        <v>143</v>
      </c>
      <c r="H178" s="6"/>
      <c r="I178" s="15" t="s">
        <v>224</v>
      </c>
    </row>
    <row r="179" spans="1:9" x14ac:dyDescent="0.25">
      <c r="A179" s="15">
        <v>190</v>
      </c>
      <c r="B179" s="25" t="s">
        <v>231</v>
      </c>
      <c r="C179" s="14">
        <v>7701</v>
      </c>
      <c r="D179" s="15" t="s">
        <v>121</v>
      </c>
      <c r="E179" s="35">
        <v>9976</v>
      </c>
      <c r="F179" s="9" t="str">
        <f>VLOOKUP(E179,'MP Action List'!A$2:B$164,2,FALSE)</f>
        <v>ACTION_REMOTE_GREEN_BUTTON</v>
      </c>
      <c r="G179" s="30" t="s">
        <v>143</v>
      </c>
      <c r="H179" s="6"/>
      <c r="I179" s="15" t="s">
        <v>224</v>
      </c>
    </row>
    <row r="180" spans="1:9" x14ac:dyDescent="0.25">
      <c r="A180" s="15">
        <v>31</v>
      </c>
      <c r="B180" s="25" t="s">
        <v>230</v>
      </c>
      <c r="C180" s="14"/>
      <c r="D180" s="15"/>
      <c r="E180" s="35">
        <v>18</v>
      </c>
      <c r="F180" s="9" t="str">
        <f>VLOOKUP(E180,'MP Action List'!A$2:B$164,2,FALSE)</f>
        <v>ACTION_SHOW_GUI</v>
      </c>
      <c r="G180" s="30" t="s">
        <v>40</v>
      </c>
      <c r="H180" s="6" t="s">
        <v>54</v>
      </c>
      <c r="I180" s="15" t="s">
        <v>88</v>
      </c>
    </row>
    <row r="181" spans="1:9" x14ac:dyDescent="0.25">
      <c r="A181" s="15">
        <v>115</v>
      </c>
      <c r="B181" s="25" t="s">
        <v>231</v>
      </c>
      <c r="C181" s="14">
        <v>2901</v>
      </c>
      <c r="D181" s="15" t="s">
        <v>112</v>
      </c>
      <c r="E181" s="35">
        <v>84</v>
      </c>
      <c r="F181" s="9" t="str">
        <f>VLOOKUP(E181,'MP Action List'!A$2:B$164,2,FALSE)</f>
        <v>ACTION_OSD_HIDESUBMENU</v>
      </c>
      <c r="G181" s="30" t="s">
        <v>40</v>
      </c>
      <c r="H181" s="6"/>
      <c r="I181" s="15" t="s">
        <v>197</v>
      </c>
    </row>
    <row r="182" spans="1:9" x14ac:dyDescent="0.25">
      <c r="A182" s="15">
        <v>164</v>
      </c>
      <c r="B182" s="25" t="s">
        <v>231</v>
      </c>
      <c r="C182" s="14">
        <v>3003</v>
      </c>
      <c r="D182" s="15" t="s">
        <v>119</v>
      </c>
      <c r="E182" s="35">
        <v>84</v>
      </c>
      <c r="F182" s="9" t="str">
        <f>VLOOKUP(E182,'MP Action List'!A$2:B$164,2,FALSE)</f>
        <v>ACTION_OSD_HIDESUBMENU</v>
      </c>
      <c r="G182" s="30" t="s">
        <v>40</v>
      </c>
      <c r="H182" s="6"/>
      <c r="I182" s="15" t="s">
        <v>197</v>
      </c>
    </row>
    <row r="183" spans="1:9" x14ac:dyDescent="0.25">
      <c r="A183" s="15">
        <v>47</v>
      </c>
      <c r="B183" s="25" t="s">
        <v>231</v>
      </c>
      <c r="C183" s="14">
        <v>3</v>
      </c>
      <c r="D183" s="15" t="s">
        <v>103</v>
      </c>
      <c r="E183" s="35">
        <v>8</v>
      </c>
      <c r="F183" s="9" t="str">
        <f>VLOOKUP(E183,'MP Action List'!A$2:B$164,2,FALSE)</f>
        <v>ACTION_HIGHLIGHT_ITEM</v>
      </c>
      <c r="G183" s="30" t="s">
        <v>124</v>
      </c>
      <c r="H183" s="6"/>
      <c r="I183" s="15" t="s">
        <v>148</v>
      </c>
    </row>
    <row r="184" spans="1:9" x14ac:dyDescent="0.25">
      <c r="A184" s="15">
        <v>52</v>
      </c>
      <c r="B184" s="25" t="s">
        <v>231</v>
      </c>
      <c r="C184" s="14">
        <v>500</v>
      </c>
      <c r="D184" s="15" t="s">
        <v>104</v>
      </c>
      <c r="E184" s="35">
        <v>34</v>
      </c>
      <c r="F184" s="9" t="str">
        <f>VLOOKUP(E184,'MP Action List'!A$2:B$164,2,FALSE)</f>
        <v>ACTION_QUEUE_ITEM</v>
      </c>
      <c r="G184" s="30" t="s">
        <v>124</v>
      </c>
      <c r="H184" s="6"/>
      <c r="I184" s="15" t="s">
        <v>153</v>
      </c>
    </row>
    <row r="185" spans="1:9" x14ac:dyDescent="0.25">
      <c r="A185" s="15">
        <v>54</v>
      </c>
      <c r="B185" s="25" t="s">
        <v>231</v>
      </c>
      <c r="C185" s="14">
        <v>501</v>
      </c>
      <c r="D185" s="15" t="s">
        <v>105</v>
      </c>
      <c r="E185" s="35">
        <v>34</v>
      </c>
      <c r="F185" s="9" t="str">
        <f>VLOOKUP(E185,'MP Action List'!A$2:B$164,2,FALSE)</f>
        <v>ACTION_QUEUE_ITEM</v>
      </c>
      <c r="G185" s="30" t="s">
        <v>124</v>
      </c>
      <c r="H185" s="6"/>
      <c r="I185" s="15" t="s">
        <v>154</v>
      </c>
    </row>
    <row r="186" spans="1:9" x14ac:dyDescent="0.25">
      <c r="A186" s="15">
        <v>59</v>
      </c>
      <c r="B186" s="25" t="s">
        <v>231</v>
      </c>
      <c r="C186" s="14">
        <v>504</v>
      </c>
      <c r="D186" s="15" t="s">
        <v>106</v>
      </c>
      <c r="E186" s="35">
        <v>34</v>
      </c>
      <c r="F186" s="9" t="str">
        <f>VLOOKUP(E186,'MP Action List'!A$2:B$164,2,FALSE)</f>
        <v>ACTION_QUEUE_ITEM</v>
      </c>
      <c r="G186" s="30" t="s">
        <v>124</v>
      </c>
      <c r="H186" s="6"/>
      <c r="I186" s="15" t="s">
        <v>154</v>
      </c>
    </row>
    <row r="187" spans="1:9" x14ac:dyDescent="0.25">
      <c r="A187" s="15">
        <v>70</v>
      </c>
      <c r="B187" s="25" t="s">
        <v>231</v>
      </c>
      <c r="C187" s="14">
        <v>2005</v>
      </c>
      <c r="D187" s="15" t="s">
        <v>107</v>
      </c>
      <c r="E187" s="35">
        <v>24</v>
      </c>
      <c r="F187" s="9" t="str">
        <f>VLOOKUP(E187,'MP Action List'!A$2:B$164,2,FALSE)</f>
        <v>ACTION_SHOW_OSD</v>
      </c>
      <c r="G187" s="30" t="s">
        <v>124</v>
      </c>
      <c r="H187" s="6"/>
      <c r="I187" s="15" t="s">
        <v>166</v>
      </c>
    </row>
    <row r="188" spans="1:9" x14ac:dyDescent="0.25">
      <c r="A188" s="15">
        <v>116</v>
      </c>
      <c r="B188" s="25" t="s">
        <v>231</v>
      </c>
      <c r="C188" s="14">
        <v>2901</v>
      </c>
      <c r="D188" s="15" t="s">
        <v>112</v>
      </c>
      <c r="E188" s="35">
        <v>24</v>
      </c>
      <c r="F188" s="9" t="str">
        <f>VLOOKUP(E188,'MP Action List'!A$2:B$164,2,FALSE)</f>
        <v>ACTION_SHOW_OSD</v>
      </c>
      <c r="G188" s="30" t="s">
        <v>124</v>
      </c>
      <c r="H188" s="6"/>
      <c r="I188" s="15" t="s">
        <v>198</v>
      </c>
    </row>
    <row r="189" spans="1:9" x14ac:dyDescent="0.25">
      <c r="A189" s="15">
        <v>125</v>
      </c>
      <c r="B189" s="25" t="s">
        <v>231</v>
      </c>
      <c r="C189" s="14">
        <v>25</v>
      </c>
      <c r="D189" s="15" t="s">
        <v>113</v>
      </c>
      <c r="E189" s="35">
        <v>34</v>
      </c>
      <c r="F189" s="9" t="str">
        <f>VLOOKUP(E189,'MP Action List'!A$2:B$164,2,FALSE)</f>
        <v>ACTION_QUEUE_ITEM</v>
      </c>
      <c r="G189" s="30" t="s">
        <v>124</v>
      </c>
      <c r="H189" s="6"/>
      <c r="I189" s="15" t="s">
        <v>154</v>
      </c>
    </row>
    <row r="190" spans="1:9" x14ac:dyDescent="0.25">
      <c r="A190" s="15">
        <v>127</v>
      </c>
      <c r="B190" s="25" t="s">
        <v>231</v>
      </c>
      <c r="C190" s="14">
        <v>6</v>
      </c>
      <c r="D190" s="15" t="s">
        <v>114</v>
      </c>
      <c r="E190" s="35">
        <v>34</v>
      </c>
      <c r="F190" s="9" t="str">
        <f>VLOOKUP(E190,'MP Action List'!A$2:B$164,2,FALSE)</f>
        <v>ACTION_QUEUE_ITEM</v>
      </c>
      <c r="G190" s="30" t="s">
        <v>124</v>
      </c>
      <c r="H190" s="6"/>
      <c r="I190" s="15" t="s">
        <v>154</v>
      </c>
    </row>
    <row r="191" spans="1:9" x14ac:dyDescent="0.25">
      <c r="A191" s="15">
        <v>130</v>
      </c>
      <c r="B191" s="25" t="s">
        <v>231</v>
      </c>
      <c r="C191" s="14">
        <v>28</v>
      </c>
      <c r="D191" s="15" t="s">
        <v>115</v>
      </c>
      <c r="E191" s="35">
        <v>34</v>
      </c>
      <c r="F191" s="9" t="str">
        <f>VLOOKUP(E191,'MP Action List'!A$2:B$164,2,FALSE)</f>
        <v>ACTION_QUEUE_ITEM</v>
      </c>
      <c r="G191" s="30" t="s">
        <v>124</v>
      </c>
      <c r="H191" s="6"/>
      <c r="I191" s="15" t="s">
        <v>153</v>
      </c>
    </row>
    <row r="192" spans="1:9" x14ac:dyDescent="0.25">
      <c r="A192" s="15">
        <v>154</v>
      </c>
      <c r="B192" s="25" t="s">
        <v>231</v>
      </c>
      <c r="C192" s="14">
        <v>602</v>
      </c>
      <c r="D192" s="15" t="s">
        <v>118</v>
      </c>
      <c r="E192" s="35">
        <v>24</v>
      </c>
      <c r="F192" s="9" t="str">
        <f>VLOOKUP(E192,'MP Action List'!A$2:B$164,2,FALSE)</f>
        <v>ACTION_SHOW_OSD</v>
      </c>
      <c r="G192" s="30" t="s">
        <v>124</v>
      </c>
      <c r="H192" s="6"/>
      <c r="I192" s="15" t="s">
        <v>166</v>
      </c>
    </row>
    <row r="193" spans="1:9" x14ac:dyDescent="0.25">
      <c r="A193" s="15">
        <v>157</v>
      </c>
      <c r="B193" s="25" t="s">
        <v>231</v>
      </c>
      <c r="C193" s="14">
        <v>602</v>
      </c>
      <c r="D193" s="15" t="s">
        <v>118</v>
      </c>
      <c r="E193" s="35">
        <v>24</v>
      </c>
      <c r="F193" s="9" t="str">
        <f>VLOOKUP(E193,'MP Action List'!A$2:B$164,2,FALSE)</f>
        <v>ACTION_SHOW_OSD</v>
      </c>
      <c r="G193" s="30" t="s">
        <v>124</v>
      </c>
      <c r="H193" s="6"/>
      <c r="I193" s="15" t="s">
        <v>166</v>
      </c>
    </row>
    <row r="194" spans="1:9" x14ac:dyDescent="0.25">
      <c r="A194" s="15">
        <v>165</v>
      </c>
      <c r="B194" s="25" t="s">
        <v>231</v>
      </c>
      <c r="C194" s="14">
        <v>3003</v>
      </c>
      <c r="D194" s="15" t="s">
        <v>119</v>
      </c>
      <c r="E194" s="35">
        <v>24</v>
      </c>
      <c r="F194" s="9" t="str">
        <f>VLOOKUP(E194,'MP Action List'!A$2:B$164,2,FALSE)</f>
        <v>ACTION_SHOW_OSD</v>
      </c>
      <c r="G194" s="30" t="s">
        <v>124</v>
      </c>
      <c r="H194" s="6"/>
      <c r="I194" s="15" t="s">
        <v>198</v>
      </c>
    </row>
    <row r="195" spans="1:9" x14ac:dyDescent="0.25">
      <c r="A195" s="15">
        <v>44</v>
      </c>
      <c r="B195" s="25" t="s">
        <v>230</v>
      </c>
      <c r="C195" s="14"/>
      <c r="D195" s="15"/>
      <c r="E195" s="35">
        <v>125</v>
      </c>
      <c r="F195" s="9" t="str">
        <f>VLOOKUP(E195,'MP Action List'!A$2:B$164,2,FALSE)</f>
        <v>ACTION_JUMP_MUSIC_NOW_PLAYING</v>
      </c>
      <c r="G195" s="30" t="s">
        <v>53</v>
      </c>
      <c r="H195" s="6"/>
      <c r="I195" s="15" t="s">
        <v>101</v>
      </c>
    </row>
    <row r="196" spans="1:9" ht="15.75" thickBot="1" x14ac:dyDescent="0.3">
      <c r="A196" s="17">
        <v>159</v>
      </c>
      <c r="B196" s="26" t="s">
        <v>231</v>
      </c>
      <c r="C196" s="16">
        <v>602</v>
      </c>
      <c r="D196" s="17" t="s">
        <v>118</v>
      </c>
      <c r="E196" s="36">
        <v>111</v>
      </c>
      <c r="F196" s="9" t="str">
        <f>VLOOKUP(E196,'MP Action List'!A$2:B$164,2,FALSE)</f>
        <v>ACTION_LAST_VIEWED_CHANNEL</v>
      </c>
      <c r="G196" s="31" t="s">
        <v>53</v>
      </c>
      <c r="H196" s="7"/>
      <c r="I196" s="17" t="s">
        <v>215</v>
      </c>
    </row>
  </sheetData>
  <autoFilter ref="A2:I196">
    <sortState ref="A3:J196">
      <sortCondition ref="G2:G196"/>
    </sortState>
  </autoFilter>
  <mergeCells count="2">
    <mergeCell ref="E1:I1"/>
    <mergeCell ref="C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4"/>
  <sheetViews>
    <sheetView topLeftCell="A142" workbookViewId="0">
      <selection activeCell="B16" sqref="B16"/>
    </sheetView>
  </sheetViews>
  <sheetFormatPr defaultRowHeight="15" x14ac:dyDescent="0.25"/>
  <cols>
    <col min="1" max="1" width="8.85546875" style="2" customWidth="1"/>
    <col min="2" max="2" width="40.140625" bestFit="1" customWidth="1"/>
    <col min="3" max="3" width="146.42578125" bestFit="1" customWidth="1"/>
  </cols>
  <sheetData>
    <row r="1" spans="1:3" ht="15.75" thickBot="1" x14ac:dyDescent="0.3">
      <c r="A1" s="19" t="s">
        <v>495</v>
      </c>
      <c r="B1" s="18" t="s">
        <v>496</v>
      </c>
      <c r="C1" s="18" t="s">
        <v>235</v>
      </c>
    </row>
    <row r="2" spans="1:3" ht="15.75" thickTop="1" x14ac:dyDescent="0.25">
      <c r="A2" s="2">
        <v>0</v>
      </c>
      <c r="B2" t="s">
        <v>241</v>
      </c>
    </row>
    <row r="3" spans="1:3" x14ac:dyDescent="0.25">
      <c r="A3" s="2">
        <v>1</v>
      </c>
      <c r="B3" t="s">
        <v>242</v>
      </c>
    </row>
    <row r="4" spans="1:3" x14ac:dyDescent="0.25">
      <c r="A4" s="2">
        <v>2</v>
      </c>
      <c r="B4" t="s">
        <v>243</v>
      </c>
    </row>
    <row r="5" spans="1:3" x14ac:dyDescent="0.25">
      <c r="A5" s="2">
        <v>3</v>
      </c>
      <c r="B5" t="s">
        <v>244</v>
      </c>
    </row>
    <row r="6" spans="1:3" x14ac:dyDescent="0.25">
      <c r="A6" s="2">
        <v>4</v>
      </c>
      <c r="B6" t="s">
        <v>245</v>
      </c>
    </row>
    <row r="7" spans="1:3" x14ac:dyDescent="0.25">
      <c r="A7" s="2">
        <v>5</v>
      </c>
      <c r="B7" t="s">
        <v>246</v>
      </c>
    </row>
    <row r="8" spans="1:3" x14ac:dyDescent="0.25">
      <c r="A8" s="2">
        <v>6</v>
      </c>
      <c r="B8" t="s">
        <v>247</v>
      </c>
    </row>
    <row r="9" spans="1:3" x14ac:dyDescent="0.25">
      <c r="A9" s="2">
        <v>7</v>
      </c>
      <c r="B9" t="s">
        <v>248</v>
      </c>
    </row>
    <row r="10" spans="1:3" x14ac:dyDescent="0.25">
      <c r="A10" s="2">
        <v>8</v>
      </c>
      <c r="B10" t="s">
        <v>249</v>
      </c>
    </row>
    <row r="11" spans="1:3" x14ac:dyDescent="0.25">
      <c r="A11" s="2">
        <v>9</v>
      </c>
      <c r="B11" t="s">
        <v>250</v>
      </c>
    </row>
    <row r="12" spans="1:3" x14ac:dyDescent="0.25">
      <c r="A12" s="2">
        <v>10</v>
      </c>
      <c r="B12" t="s">
        <v>251</v>
      </c>
    </row>
    <row r="13" spans="1:3" x14ac:dyDescent="0.25">
      <c r="A13" s="2">
        <v>11</v>
      </c>
      <c r="B13" t="s">
        <v>252</v>
      </c>
    </row>
    <row r="14" spans="1:3" x14ac:dyDescent="0.25">
      <c r="A14" s="2">
        <v>12</v>
      </c>
      <c r="B14" t="s">
        <v>253</v>
      </c>
    </row>
    <row r="15" spans="1:3" x14ac:dyDescent="0.25">
      <c r="A15" s="2">
        <v>13</v>
      </c>
      <c r="B15" t="s">
        <v>254</v>
      </c>
    </row>
    <row r="16" spans="1:3" x14ac:dyDescent="0.25">
      <c r="A16" s="2">
        <v>14</v>
      </c>
      <c r="B16" t="s">
        <v>255</v>
      </c>
    </row>
    <row r="17" spans="1:3" x14ac:dyDescent="0.25">
      <c r="A17" s="2">
        <v>15</v>
      </c>
      <c r="B17" t="s">
        <v>256</v>
      </c>
    </row>
    <row r="18" spans="1:3" x14ac:dyDescent="0.25">
      <c r="A18" s="2">
        <v>16</v>
      </c>
      <c r="B18" t="s">
        <v>257</v>
      </c>
    </row>
    <row r="19" spans="1:3" x14ac:dyDescent="0.25">
      <c r="A19" s="2">
        <v>17</v>
      </c>
      <c r="B19" t="s">
        <v>258</v>
      </c>
    </row>
    <row r="20" spans="1:3" x14ac:dyDescent="0.25">
      <c r="A20" s="2">
        <v>18</v>
      </c>
      <c r="B20" t="s">
        <v>259</v>
      </c>
      <c r="C20" t="s">
        <v>404</v>
      </c>
    </row>
    <row r="21" spans="1:3" x14ac:dyDescent="0.25">
      <c r="A21" s="2">
        <v>19</v>
      </c>
      <c r="B21" t="s">
        <v>260</v>
      </c>
      <c r="C21" t="s">
        <v>405</v>
      </c>
    </row>
    <row r="22" spans="1:3" x14ac:dyDescent="0.25">
      <c r="A22" s="2">
        <v>20</v>
      </c>
      <c r="B22" t="s">
        <v>261</v>
      </c>
      <c r="C22" t="s">
        <v>406</v>
      </c>
    </row>
    <row r="23" spans="1:3" x14ac:dyDescent="0.25">
      <c r="A23" s="2">
        <v>21</v>
      </c>
      <c r="B23" t="s">
        <v>262</v>
      </c>
      <c r="C23" t="s">
        <v>407</v>
      </c>
    </row>
    <row r="24" spans="1:3" x14ac:dyDescent="0.25">
      <c r="A24" s="2">
        <v>22</v>
      </c>
      <c r="B24" t="s">
        <v>263</v>
      </c>
      <c r="C24" t="s">
        <v>408</v>
      </c>
    </row>
    <row r="25" spans="1:3" x14ac:dyDescent="0.25">
      <c r="A25" s="2">
        <v>23</v>
      </c>
      <c r="B25" t="s">
        <v>264</v>
      </c>
      <c r="C25" t="s">
        <v>409</v>
      </c>
    </row>
    <row r="26" spans="1:3" x14ac:dyDescent="0.25">
      <c r="A26" s="2">
        <v>24</v>
      </c>
      <c r="B26" t="s">
        <v>265</v>
      </c>
      <c r="C26" t="s">
        <v>410</v>
      </c>
    </row>
    <row r="27" spans="1:3" x14ac:dyDescent="0.25">
      <c r="A27" s="2">
        <v>25</v>
      </c>
      <c r="B27" t="s">
        <v>266</v>
      </c>
      <c r="C27" t="s">
        <v>411</v>
      </c>
    </row>
    <row r="28" spans="1:3" x14ac:dyDescent="0.25">
      <c r="A28" s="2">
        <v>26</v>
      </c>
      <c r="B28" t="s">
        <v>267</v>
      </c>
      <c r="C28" t="s">
        <v>412</v>
      </c>
    </row>
    <row r="29" spans="1:3" x14ac:dyDescent="0.25">
      <c r="A29" s="2">
        <v>27</v>
      </c>
      <c r="B29" t="s">
        <v>268</v>
      </c>
      <c r="C29" t="s">
        <v>413</v>
      </c>
    </row>
    <row r="30" spans="1:3" x14ac:dyDescent="0.25">
      <c r="A30" s="2">
        <v>28</v>
      </c>
      <c r="B30" t="s">
        <v>269</v>
      </c>
      <c r="C30" t="s">
        <v>414</v>
      </c>
    </row>
    <row r="31" spans="1:3" x14ac:dyDescent="0.25">
      <c r="A31" s="2">
        <v>29</v>
      </c>
      <c r="B31" t="s">
        <v>270</v>
      </c>
      <c r="C31" t="s">
        <v>415</v>
      </c>
    </row>
    <row r="32" spans="1:3" x14ac:dyDescent="0.25">
      <c r="A32" s="2">
        <v>30</v>
      </c>
      <c r="B32" t="s">
        <v>271</v>
      </c>
      <c r="C32" t="s">
        <v>416</v>
      </c>
    </row>
    <row r="33" spans="1:3" x14ac:dyDescent="0.25">
      <c r="A33" s="2">
        <v>31</v>
      </c>
      <c r="B33" t="s">
        <v>272</v>
      </c>
      <c r="C33" t="s">
        <v>417</v>
      </c>
    </row>
    <row r="34" spans="1:3" x14ac:dyDescent="0.25">
      <c r="A34" s="2">
        <v>32</v>
      </c>
      <c r="B34" t="s">
        <v>273</v>
      </c>
      <c r="C34" t="s">
        <v>418</v>
      </c>
    </row>
    <row r="35" spans="1:3" x14ac:dyDescent="0.25">
      <c r="A35" s="2">
        <v>33</v>
      </c>
      <c r="B35" t="s">
        <v>274</v>
      </c>
      <c r="C35" t="s">
        <v>419</v>
      </c>
    </row>
    <row r="36" spans="1:3" x14ac:dyDescent="0.25">
      <c r="A36" s="2">
        <v>34</v>
      </c>
      <c r="B36" t="s">
        <v>275</v>
      </c>
      <c r="C36" t="s">
        <v>420</v>
      </c>
    </row>
    <row r="37" spans="1:3" x14ac:dyDescent="0.25">
      <c r="A37" s="2">
        <v>35</v>
      </c>
      <c r="B37" t="s">
        <v>276</v>
      </c>
      <c r="C37" t="s">
        <v>421</v>
      </c>
    </row>
    <row r="38" spans="1:3" x14ac:dyDescent="0.25">
      <c r="A38" s="2">
        <v>36</v>
      </c>
      <c r="B38" t="s">
        <v>277</v>
      </c>
      <c r="C38" t="s">
        <v>421</v>
      </c>
    </row>
    <row r="39" spans="1:3" x14ac:dyDescent="0.25">
      <c r="A39" s="2">
        <v>37</v>
      </c>
      <c r="B39" t="s">
        <v>278</v>
      </c>
      <c r="C39" t="s">
        <v>422</v>
      </c>
    </row>
    <row r="40" spans="1:3" x14ac:dyDescent="0.25">
      <c r="A40" s="2">
        <v>38</v>
      </c>
      <c r="B40" t="s">
        <v>279</v>
      </c>
      <c r="C40" t="s">
        <v>423</v>
      </c>
    </row>
    <row r="41" spans="1:3" x14ac:dyDescent="0.25">
      <c r="A41" s="2">
        <v>39</v>
      </c>
      <c r="B41" t="s">
        <v>280</v>
      </c>
      <c r="C41" t="s">
        <v>424</v>
      </c>
    </row>
    <row r="42" spans="1:3" x14ac:dyDescent="0.25">
      <c r="A42" s="2">
        <v>40</v>
      </c>
      <c r="B42" t="s">
        <v>281</v>
      </c>
      <c r="C42" t="s">
        <v>425</v>
      </c>
    </row>
    <row r="43" spans="1:3" x14ac:dyDescent="0.25">
      <c r="A43" s="2">
        <v>41</v>
      </c>
      <c r="B43" t="s">
        <v>282</v>
      </c>
      <c r="C43" t="s">
        <v>426</v>
      </c>
    </row>
    <row r="44" spans="1:3" x14ac:dyDescent="0.25">
      <c r="A44" s="2">
        <v>42</v>
      </c>
      <c r="B44" t="s">
        <v>283</v>
      </c>
      <c r="C44" t="s">
        <v>427</v>
      </c>
    </row>
    <row r="45" spans="1:3" x14ac:dyDescent="0.25">
      <c r="A45" s="2">
        <v>43</v>
      </c>
      <c r="B45" t="s">
        <v>284</v>
      </c>
      <c r="C45" t="s">
        <v>428</v>
      </c>
    </row>
    <row r="46" spans="1:3" x14ac:dyDescent="0.25">
      <c r="A46" s="2">
        <v>44</v>
      </c>
      <c r="B46" t="s">
        <v>285</v>
      </c>
      <c r="C46" t="s">
        <v>429</v>
      </c>
    </row>
    <row r="47" spans="1:3" x14ac:dyDescent="0.25">
      <c r="A47" s="2">
        <v>45</v>
      </c>
      <c r="B47" t="s">
        <v>286</v>
      </c>
      <c r="C47" t="s">
        <v>430</v>
      </c>
    </row>
    <row r="48" spans="1:3" x14ac:dyDescent="0.25">
      <c r="A48" s="2">
        <v>46</v>
      </c>
      <c r="B48" t="s">
        <v>287</v>
      </c>
      <c r="C48" t="s">
        <v>431</v>
      </c>
    </row>
    <row r="49" spans="1:3" x14ac:dyDescent="0.25">
      <c r="A49" s="2">
        <v>47</v>
      </c>
      <c r="B49" t="s">
        <v>288</v>
      </c>
      <c r="C49" t="s">
        <v>432</v>
      </c>
    </row>
    <row r="50" spans="1:3" x14ac:dyDescent="0.25">
      <c r="A50" s="2">
        <v>48</v>
      </c>
      <c r="B50" t="s">
        <v>289</v>
      </c>
      <c r="C50" t="s">
        <v>433</v>
      </c>
    </row>
    <row r="51" spans="1:3" x14ac:dyDescent="0.25">
      <c r="A51" s="2">
        <v>49</v>
      </c>
      <c r="B51" t="s">
        <v>290</v>
      </c>
      <c r="C51" t="s">
        <v>434</v>
      </c>
    </row>
    <row r="52" spans="1:3" x14ac:dyDescent="0.25">
      <c r="A52" s="2">
        <v>50</v>
      </c>
      <c r="B52" t="s">
        <v>291</v>
      </c>
      <c r="C52" t="s">
        <v>435</v>
      </c>
    </row>
    <row r="53" spans="1:3" x14ac:dyDescent="0.25">
      <c r="A53" s="2">
        <v>51</v>
      </c>
      <c r="B53" t="s">
        <v>292</v>
      </c>
      <c r="C53" t="s">
        <v>436</v>
      </c>
    </row>
    <row r="54" spans="1:3" x14ac:dyDescent="0.25">
      <c r="A54" s="2">
        <v>52</v>
      </c>
      <c r="B54" t="s">
        <v>293</v>
      </c>
      <c r="C54" t="s">
        <v>437</v>
      </c>
    </row>
    <row r="55" spans="1:3" x14ac:dyDescent="0.25">
      <c r="A55" s="2">
        <v>53</v>
      </c>
      <c r="B55" t="s">
        <v>294</v>
      </c>
      <c r="C55" t="s">
        <v>438</v>
      </c>
    </row>
    <row r="56" spans="1:3" x14ac:dyDescent="0.25">
      <c r="A56" s="2">
        <v>54</v>
      </c>
      <c r="B56" t="s">
        <v>295</v>
      </c>
      <c r="C56" t="s">
        <v>439</v>
      </c>
    </row>
    <row r="57" spans="1:3" x14ac:dyDescent="0.25">
      <c r="A57" s="2">
        <v>55</v>
      </c>
      <c r="B57" t="s">
        <v>296</v>
      </c>
      <c r="C57" t="s">
        <v>440</v>
      </c>
    </row>
    <row r="58" spans="1:3" x14ac:dyDescent="0.25">
      <c r="A58" s="2">
        <v>56</v>
      </c>
      <c r="B58" t="s">
        <v>297</v>
      </c>
      <c r="C58" t="s">
        <v>441</v>
      </c>
    </row>
    <row r="59" spans="1:3" x14ac:dyDescent="0.25">
      <c r="A59" s="2">
        <v>57</v>
      </c>
      <c r="B59" t="s">
        <v>298</v>
      </c>
      <c r="C59" t="s">
        <v>442</v>
      </c>
    </row>
    <row r="60" spans="1:3" x14ac:dyDescent="0.25">
      <c r="A60" s="2">
        <v>58</v>
      </c>
      <c r="B60" t="s">
        <v>299</v>
      </c>
      <c r="C60" t="s">
        <v>443</v>
      </c>
    </row>
    <row r="61" spans="1:3" x14ac:dyDescent="0.25">
      <c r="A61" s="2">
        <v>59</v>
      </c>
      <c r="B61" t="s">
        <v>300</v>
      </c>
      <c r="C61" t="s">
        <v>444</v>
      </c>
    </row>
    <row r="62" spans="1:3" x14ac:dyDescent="0.25">
      <c r="A62" s="2">
        <v>60</v>
      </c>
      <c r="B62" t="s">
        <v>301</v>
      </c>
      <c r="C62" t="s">
        <v>445</v>
      </c>
    </row>
    <row r="63" spans="1:3" x14ac:dyDescent="0.25">
      <c r="A63" s="2">
        <v>61</v>
      </c>
      <c r="B63" t="s">
        <v>302</v>
      </c>
    </row>
    <row r="64" spans="1:3" x14ac:dyDescent="0.25">
      <c r="A64" s="2">
        <v>62</v>
      </c>
      <c r="B64" t="s">
        <v>303</v>
      </c>
      <c r="C64" t="s">
        <v>446</v>
      </c>
    </row>
    <row r="65" spans="1:3" x14ac:dyDescent="0.25">
      <c r="A65" s="2">
        <v>63</v>
      </c>
      <c r="B65" t="s">
        <v>304</v>
      </c>
      <c r="C65" t="s">
        <v>447</v>
      </c>
    </row>
    <row r="66" spans="1:3" x14ac:dyDescent="0.25">
      <c r="A66" s="2">
        <v>64</v>
      </c>
      <c r="B66" t="s">
        <v>305</v>
      </c>
    </row>
    <row r="67" spans="1:3" x14ac:dyDescent="0.25">
      <c r="A67" s="2">
        <v>65</v>
      </c>
      <c r="B67" t="s">
        <v>306</v>
      </c>
    </row>
    <row r="68" spans="1:3" x14ac:dyDescent="0.25">
      <c r="A68" s="2">
        <v>66</v>
      </c>
      <c r="B68" t="s">
        <v>307</v>
      </c>
    </row>
    <row r="69" spans="1:3" x14ac:dyDescent="0.25">
      <c r="A69" s="2">
        <v>67</v>
      </c>
      <c r="B69" t="s">
        <v>308</v>
      </c>
    </row>
    <row r="70" spans="1:3" x14ac:dyDescent="0.25">
      <c r="A70" s="2">
        <v>68</v>
      </c>
      <c r="B70" t="s">
        <v>309</v>
      </c>
      <c r="C70" t="s">
        <v>448</v>
      </c>
    </row>
    <row r="71" spans="1:3" x14ac:dyDescent="0.25">
      <c r="A71" s="2">
        <v>69</v>
      </c>
      <c r="B71" t="s">
        <v>310</v>
      </c>
      <c r="C71" t="s">
        <v>449</v>
      </c>
    </row>
    <row r="72" spans="1:3" x14ac:dyDescent="0.25">
      <c r="A72" s="2">
        <v>70</v>
      </c>
      <c r="B72" t="s">
        <v>311</v>
      </c>
      <c r="C72" t="s">
        <v>450</v>
      </c>
    </row>
    <row r="73" spans="1:3" x14ac:dyDescent="0.25">
      <c r="A73" s="2">
        <v>71</v>
      </c>
      <c r="B73" t="s">
        <v>312</v>
      </c>
      <c r="C73" t="s">
        <v>451</v>
      </c>
    </row>
    <row r="74" spans="1:3" x14ac:dyDescent="0.25">
      <c r="A74" s="2">
        <v>72</v>
      </c>
      <c r="B74" t="s">
        <v>313</v>
      </c>
      <c r="C74" t="s">
        <v>452</v>
      </c>
    </row>
    <row r="75" spans="1:3" x14ac:dyDescent="0.25">
      <c r="A75" s="2">
        <v>73</v>
      </c>
      <c r="B75" t="s">
        <v>314</v>
      </c>
      <c r="C75" t="s">
        <v>453</v>
      </c>
    </row>
    <row r="76" spans="1:3" x14ac:dyDescent="0.25">
      <c r="A76" s="2">
        <v>74</v>
      </c>
      <c r="B76" t="s">
        <v>315</v>
      </c>
      <c r="C76" t="s">
        <v>454</v>
      </c>
    </row>
    <row r="77" spans="1:3" x14ac:dyDescent="0.25">
      <c r="A77" s="2">
        <v>75</v>
      </c>
      <c r="B77" t="s">
        <v>316</v>
      </c>
      <c r="C77" t="s">
        <v>455</v>
      </c>
    </row>
    <row r="78" spans="1:3" x14ac:dyDescent="0.25">
      <c r="A78" s="2">
        <v>76</v>
      </c>
      <c r="B78" t="s">
        <v>317</v>
      </c>
      <c r="C78" t="s">
        <v>456</v>
      </c>
    </row>
    <row r="79" spans="1:3" x14ac:dyDescent="0.25">
      <c r="A79" s="2">
        <v>77</v>
      </c>
      <c r="B79" t="s">
        <v>318</v>
      </c>
      <c r="C79" t="s">
        <v>490</v>
      </c>
    </row>
    <row r="80" spans="1:3" x14ac:dyDescent="0.25">
      <c r="A80" s="2">
        <v>78</v>
      </c>
      <c r="B80" t="s">
        <v>319</v>
      </c>
      <c r="C80" t="s">
        <v>491</v>
      </c>
    </row>
    <row r="81" spans="1:3" x14ac:dyDescent="0.25">
      <c r="A81" s="2">
        <v>79</v>
      </c>
      <c r="B81" t="s">
        <v>320</v>
      </c>
      <c r="C81" t="s">
        <v>492</v>
      </c>
    </row>
    <row r="82" spans="1:3" x14ac:dyDescent="0.25">
      <c r="A82" s="2">
        <v>80</v>
      </c>
      <c r="B82" t="s">
        <v>321</v>
      </c>
      <c r="C82" t="s">
        <v>457</v>
      </c>
    </row>
    <row r="83" spans="1:3" x14ac:dyDescent="0.25">
      <c r="A83" s="2">
        <v>81</v>
      </c>
      <c r="B83" t="s">
        <v>322</v>
      </c>
      <c r="C83" t="s">
        <v>458</v>
      </c>
    </row>
    <row r="84" spans="1:3" x14ac:dyDescent="0.25">
      <c r="A84" s="2">
        <v>82</v>
      </c>
      <c r="B84" t="s">
        <v>323</v>
      </c>
      <c r="C84" t="s">
        <v>459</v>
      </c>
    </row>
    <row r="85" spans="1:3" x14ac:dyDescent="0.25">
      <c r="A85" s="2">
        <v>83</v>
      </c>
      <c r="B85" t="s">
        <v>324</v>
      </c>
      <c r="C85" t="s">
        <v>460</v>
      </c>
    </row>
    <row r="86" spans="1:3" x14ac:dyDescent="0.25">
      <c r="A86" s="2">
        <v>84</v>
      </c>
      <c r="B86" t="s">
        <v>325</v>
      </c>
      <c r="C86" t="s">
        <v>461</v>
      </c>
    </row>
    <row r="87" spans="1:3" x14ac:dyDescent="0.25">
      <c r="A87" s="2">
        <v>85</v>
      </c>
      <c r="B87" t="s">
        <v>326</v>
      </c>
      <c r="C87" t="s">
        <v>462</v>
      </c>
    </row>
    <row r="88" spans="1:3" x14ac:dyDescent="0.25">
      <c r="A88" s="2">
        <v>86</v>
      </c>
      <c r="B88" t="s">
        <v>327</v>
      </c>
    </row>
    <row r="89" spans="1:3" x14ac:dyDescent="0.25">
      <c r="A89" s="2">
        <v>87</v>
      </c>
      <c r="B89" t="s">
        <v>328</v>
      </c>
    </row>
    <row r="90" spans="1:3" x14ac:dyDescent="0.25">
      <c r="A90" s="2">
        <v>88</v>
      </c>
      <c r="B90" t="s">
        <v>329</v>
      </c>
    </row>
    <row r="91" spans="1:3" x14ac:dyDescent="0.25">
      <c r="A91" s="2">
        <v>89</v>
      </c>
      <c r="B91" t="s">
        <v>330</v>
      </c>
    </row>
    <row r="92" spans="1:3" x14ac:dyDescent="0.25">
      <c r="A92" s="2">
        <v>90</v>
      </c>
      <c r="B92" t="s">
        <v>331</v>
      </c>
    </row>
    <row r="93" spans="1:3" x14ac:dyDescent="0.25">
      <c r="A93" s="2">
        <v>91</v>
      </c>
      <c r="B93" t="s">
        <v>332</v>
      </c>
    </row>
    <row r="94" spans="1:3" x14ac:dyDescent="0.25">
      <c r="A94" s="2">
        <v>92</v>
      </c>
      <c r="B94" t="s">
        <v>333</v>
      </c>
    </row>
    <row r="95" spans="1:3" x14ac:dyDescent="0.25">
      <c r="A95" s="2">
        <v>93</v>
      </c>
      <c r="B95" t="s">
        <v>334</v>
      </c>
    </row>
    <row r="96" spans="1:3" x14ac:dyDescent="0.25">
      <c r="A96" s="2">
        <v>94</v>
      </c>
      <c r="B96" t="s">
        <v>335</v>
      </c>
    </row>
    <row r="97" spans="1:3" x14ac:dyDescent="0.25">
      <c r="A97" s="2">
        <v>95</v>
      </c>
      <c r="B97" t="s">
        <v>336</v>
      </c>
    </row>
    <row r="98" spans="1:3" x14ac:dyDescent="0.25">
      <c r="A98" s="2">
        <v>96</v>
      </c>
      <c r="B98" t="s">
        <v>337</v>
      </c>
    </row>
    <row r="99" spans="1:3" x14ac:dyDescent="0.25">
      <c r="A99" s="2">
        <v>97</v>
      </c>
      <c r="B99" t="s">
        <v>338</v>
      </c>
    </row>
    <row r="100" spans="1:3" x14ac:dyDescent="0.25">
      <c r="A100" s="2">
        <v>98</v>
      </c>
      <c r="B100" t="s">
        <v>339</v>
      </c>
    </row>
    <row r="101" spans="1:3" x14ac:dyDescent="0.25">
      <c r="A101" s="2">
        <v>99</v>
      </c>
      <c r="B101" t="s">
        <v>340</v>
      </c>
    </row>
    <row r="102" spans="1:3" x14ac:dyDescent="0.25">
      <c r="A102" s="2">
        <v>100</v>
      </c>
      <c r="B102" t="s">
        <v>341</v>
      </c>
    </row>
    <row r="103" spans="1:3" x14ac:dyDescent="0.25">
      <c r="A103" s="2">
        <v>101</v>
      </c>
      <c r="B103" t="s">
        <v>342</v>
      </c>
    </row>
    <row r="104" spans="1:3" x14ac:dyDescent="0.25">
      <c r="A104" s="2">
        <v>102</v>
      </c>
      <c r="B104" t="s">
        <v>343</v>
      </c>
    </row>
    <row r="105" spans="1:3" x14ac:dyDescent="0.25">
      <c r="A105" s="2">
        <v>103</v>
      </c>
      <c r="B105" t="s">
        <v>344</v>
      </c>
    </row>
    <row r="106" spans="1:3" x14ac:dyDescent="0.25">
      <c r="A106" s="2">
        <v>104</v>
      </c>
      <c r="B106" t="s">
        <v>345</v>
      </c>
    </row>
    <row r="107" spans="1:3" x14ac:dyDescent="0.25">
      <c r="A107" s="2">
        <v>105</v>
      </c>
      <c r="B107" t="s">
        <v>346</v>
      </c>
    </row>
    <row r="108" spans="1:3" x14ac:dyDescent="0.25">
      <c r="A108" s="2">
        <v>106</v>
      </c>
      <c r="B108" t="s">
        <v>347</v>
      </c>
    </row>
    <row r="109" spans="1:3" x14ac:dyDescent="0.25">
      <c r="A109" s="2">
        <v>109</v>
      </c>
      <c r="B109" t="s">
        <v>348</v>
      </c>
      <c r="C109" t="s">
        <v>463</v>
      </c>
    </row>
    <row r="110" spans="1:3" x14ac:dyDescent="0.25">
      <c r="A110" s="2">
        <v>110</v>
      </c>
      <c r="B110" t="s">
        <v>349</v>
      </c>
      <c r="C110" t="s">
        <v>464</v>
      </c>
    </row>
    <row r="111" spans="1:3" x14ac:dyDescent="0.25">
      <c r="A111" s="2">
        <v>111</v>
      </c>
      <c r="B111" t="s">
        <v>350</v>
      </c>
      <c r="C111" t="s">
        <v>465</v>
      </c>
    </row>
    <row r="112" spans="1:3" x14ac:dyDescent="0.25">
      <c r="A112" s="2">
        <v>112</v>
      </c>
      <c r="B112" t="s">
        <v>351</v>
      </c>
    </row>
    <row r="113" spans="1:3" x14ac:dyDescent="0.25">
      <c r="A113" s="2">
        <v>113</v>
      </c>
      <c r="B113" t="s">
        <v>352</v>
      </c>
    </row>
    <row r="114" spans="1:3" x14ac:dyDescent="0.25">
      <c r="A114" s="2">
        <v>114</v>
      </c>
      <c r="B114" t="s">
        <v>353</v>
      </c>
    </row>
    <row r="115" spans="1:3" x14ac:dyDescent="0.25">
      <c r="A115" s="2">
        <v>115</v>
      </c>
      <c r="B115" t="s">
        <v>354</v>
      </c>
      <c r="C115" t="s">
        <v>466</v>
      </c>
    </row>
    <row r="116" spans="1:3" x14ac:dyDescent="0.25">
      <c r="A116" s="2">
        <v>116</v>
      </c>
      <c r="B116" t="s">
        <v>355</v>
      </c>
      <c r="C116" t="s">
        <v>467</v>
      </c>
    </row>
    <row r="117" spans="1:3" x14ac:dyDescent="0.25">
      <c r="A117" s="2">
        <v>117</v>
      </c>
      <c r="B117" t="s">
        <v>356</v>
      </c>
      <c r="C117" t="s">
        <v>468</v>
      </c>
    </row>
    <row r="118" spans="1:3" x14ac:dyDescent="0.25">
      <c r="A118" s="2">
        <v>118</v>
      </c>
      <c r="B118" t="s">
        <v>357</v>
      </c>
      <c r="C118" t="s">
        <v>469</v>
      </c>
    </row>
    <row r="119" spans="1:3" x14ac:dyDescent="0.25">
      <c r="A119" s="2">
        <v>119</v>
      </c>
      <c r="B119" t="s">
        <v>358</v>
      </c>
      <c r="C119" t="s">
        <v>470</v>
      </c>
    </row>
    <row r="120" spans="1:3" x14ac:dyDescent="0.25">
      <c r="A120" s="2">
        <v>120</v>
      </c>
      <c r="B120" t="s">
        <v>359</v>
      </c>
      <c r="C120" t="s">
        <v>471</v>
      </c>
    </row>
    <row r="121" spans="1:3" x14ac:dyDescent="0.25">
      <c r="A121" s="2">
        <v>121</v>
      </c>
      <c r="B121" t="s">
        <v>360</v>
      </c>
      <c r="C121" t="s">
        <v>472</v>
      </c>
    </row>
    <row r="122" spans="1:3" x14ac:dyDescent="0.25">
      <c r="A122" s="2">
        <v>122</v>
      </c>
      <c r="B122" t="s">
        <v>361</v>
      </c>
      <c r="C122" t="s">
        <v>473</v>
      </c>
    </row>
    <row r="123" spans="1:3" x14ac:dyDescent="0.25">
      <c r="A123" s="2">
        <v>123</v>
      </c>
      <c r="B123" t="s">
        <v>362</v>
      </c>
    </row>
    <row r="124" spans="1:3" x14ac:dyDescent="0.25">
      <c r="A124" s="2">
        <v>124</v>
      </c>
      <c r="B124" t="s">
        <v>363</v>
      </c>
      <c r="C124" t="s">
        <v>474</v>
      </c>
    </row>
    <row r="125" spans="1:3" x14ac:dyDescent="0.25">
      <c r="A125" s="2">
        <v>125</v>
      </c>
      <c r="B125" t="s">
        <v>364</v>
      </c>
      <c r="C125" t="s">
        <v>475</v>
      </c>
    </row>
    <row r="126" spans="1:3" x14ac:dyDescent="0.25">
      <c r="A126" s="2">
        <v>126</v>
      </c>
      <c r="B126" t="s">
        <v>365</v>
      </c>
      <c r="C126" t="s">
        <v>476</v>
      </c>
    </row>
    <row r="127" spans="1:3" x14ac:dyDescent="0.25">
      <c r="A127" s="2">
        <v>134</v>
      </c>
      <c r="B127" t="s">
        <v>402</v>
      </c>
      <c r="C127" t="s">
        <v>489</v>
      </c>
    </row>
    <row r="128" spans="1:3" x14ac:dyDescent="0.25">
      <c r="A128" s="2">
        <v>135</v>
      </c>
      <c r="B128" t="s">
        <v>403</v>
      </c>
      <c r="C128" t="s">
        <v>494</v>
      </c>
    </row>
    <row r="129" spans="1:3" x14ac:dyDescent="0.25">
      <c r="A129" s="2">
        <v>140</v>
      </c>
      <c r="B129" t="s">
        <v>372</v>
      </c>
    </row>
    <row r="130" spans="1:3" x14ac:dyDescent="0.25">
      <c r="A130" s="2">
        <v>141</v>
      </c>
      <c r="B130" t="s">
        <v>373</v>
      </c>
    </row>
    <row r="131" spans="1:3" x14ac:dyDescent="0.25">
      <c r="A131" s="2">
        <v>800</v>
      </c>
      <c r="B131" t="s">
        <v>374</v>
      </c>
    </row>
    <row r="132" spans="1:3" x14ac:dyDescent="0.25">
      <c r="A132" s="2">
        <v>801</v>
      </c>
      <c r="B132" t="s">
        <v>375</v>
      </c>
    </row>
    <row r="133" spans="1:3" x14ac:dyDescent="0.25">
      <c r="A133" s="2">
        <v>991</v>
      </c>
      <c r="B133" t="s">
        <v>366</v>
      </c>
      <c r="C133" t="s">
        <v>477</v>
      </c>
    </row>
    <row r="134" spans="1:3" x14ac:dyDescent="0.25">
      <c r="A134" s="2">
        <v>992</v>
      </c>
      <c r="B134" t="s">
        <v>367</v>
      </c>
      <c r="C134" t="s">
        <v>477</v>
      </c>
    </row>
    <row r="135" spans="1:3" x14ac:dyDescent="0.25">
      <c r="A135" s="2">
        <v>993</v>
      </c>
      <c r="B135" t="s">
        <v>368</v>
      </c>
      <c r="C135" t="s">
        <v>477</v>
      </c>
    </row>
    <row r="136" spans="1:3" x14ac:dyDescent="0.25">
      <c r="A136" s="2">
        <v>1700</v>
      </c>
      <c r="B136" t="s">
        <v>376</v>
      </c>
    </row>
    <row r="137" spans="1:3" x14ac:dyDescent="0.25">
      <c r="A137" s="2">
        <v>2000</v>
      </c>
      <c r="B137" t="s">
        <v>369</v>
      </c>
    </row>
    <row r="138" spans="1:3" x14ac:dyDescent="0.25">
      <c r="A138" s="2">
        <v>2001</v>
      </c>
      <c r="B138" t="s">
        <v>370</v>
      </c>
    </row>
    <row r="139" spans="1:3" x14ac:dyDescent="0.25">
      <c r="A139" s="2">
        <v>2002</v>
      </c>
      <c r="B139" t="s">
        <v>371</v>
      </c>
    </row>
    <row r="140" spans="1:3" x14ac:dyDescent="0.25">
      <c r="A140" s="2">
        <v>9884</v>
      </c>
      <c r="B140" t="s">
        <v>386</v>
      </c>
      <c r="C140" t="s">
        <v>493</v>
      </c>
    </row>
    <row r="141" spans="1:3" x14ac:dyDescent="0.25">
      <c r="A141" s="2">
        <v>9885</v>
      </c>
      <c r="B141" t="s">
        <v>387</v>
      </c>
      <c r="C141" t="s">
        <v>478</v>
      </c>
    </row>
    <row r="142" spans="1:3" x14ac:dyDescent="0.25">
      <c r="A142" s="2">
        <v>9886</v>
      </c>
      <c r="B142" t="s">
        <v>388</v>
      </c>
      <c r="C142" t="s">
        <v>479</v>
      </c>
    </row>
    <row r="143" spans="1:3" x14ac:dyDescent="0.25">
      <c r="A143" s="2">
        <v>9975</v>
      </c>
      <c r="B143" t="s">
        <v>377</v>
      </c>
    </row>
    <row r="144" spans="1:3" x14ac:dyDescent="0.25">
      <c r="A144" s="2">
        <v>9976</v>
      </c>
      <c r="B144" t="s">
        <v>378</v>
      </c>
    </row>
    <row r="145" spans="1:3" x14ac:dyDescent="0.25">
      <c r="A145" s="2">
        <v>9977</v>
      </c>
      <c r="B145" t="s">
        <v>379</v>
      </c>
    </row>
    <row r="146" spans="1:3" x14ac:dyDescent="0.25">
      <c r="A146" s="2">
        <v>9978</v>
      </c>
      <c r="B146" t="s">
        <v>380</v>
      </c>
    </row>
    <row r="147" spans="1:3" x14ac:dyDescent="0.25">
      <c r="A147" s="2">
        <v>9979</v>
      </c>
      <c r="B147" t="s">
        <v>381</v>
      </c>
    </row>
    <row r="148" spans="1:3" x14ac:dyDescent="0.25">
      <c r="A148" s="2">
        <v>9980</v>
      </c>
      <c r="B148" t="s">
        <v>382</v>
      </c>
    </row>
    <row r="149" spans="1:3" x14ac:dyDescent="0.25">
      <c r="A149" s="2">
        <v>9981</v>
      </c>
      <c r="B149" t="s">
        <v>383</v>
      </c>
    </row>
    <row r="150" spans="1:3" x14ac:dyDescent="0.25">
      <c r="A150" s="2">
        <v>9982</v>
      </c>
      <c r="B150" t="s">
        <v>384</v>
      </c>
    </row>
    <row r="151" spans="1:3" x14ac:dyDescent="0.25">
      <c r="A151" s="2">
        <v>9983</v>
      </c>
      <c r="B151" t="s">
        <v>385</v>
      </c>
    </row>
    <row r="152" spans="1:3" x14ac:dyDescent="0.25">
      <c r="A152" s="2">
        <v>9984</v>
      </c>
      <c r="B152" t="s">
        <v>389</v>
      </c>
      <c r="C152" t="s">
        <v>480</v>
      </c>
    </row>
    <row r="153" spans="1:3" x14ac:dyDescent="0.25">
      <c r="A153" s="2">
        <v>9985</v>
      </c>
      <c r="B153" t="s">
        <v>390</v>
      </c>
      <c r="C153" t="s">
        <v>481</v>
      </c>
    </row>
    <row r="154" spans="1:3" x14ac:dyDescent="0.25">
      <c r="A154" s="2">
        <v>9986</v>
      </c>
      <c r="B154" t="s">
        <v>391</v>
      </c>
      <c r="C154" t="s">
        <v>482</v>
      </c>
    </row>
    <row r="155" spans="1:3" x14ac:dyDescent="0.25">
      <c r="A155" s="2">
        <v>9987</v>
      </c>
      <c r="B155" t="s">
        <v>392</v>
      </c>
      <c r="C155" t="s">
        <v>482</v>
      </c>
    </row>
    <row r="156" spans="1:3" x14ac:dyDescent="0.25">
      <c r="A156" s="2">
        <v>9988</v>
      </c>
      <c r="B156" t="s">
        <v>393</v>
      </c>
      <c r="C156" t="s">
        <v>483</v>
      </c>
    </row>
    <row r="157" spans="1:3" x14ac:dyDescent="0.25">
      <c r="A157" s="2">
        <v>9989</v>
      </c>
      <c r="B157" t="s">
        <v>394</v>
      </c>
      <c r="C157" t="s">
        <v>484</v>
      </c>
    </row>
    <row r="158" spans="1:3" x14ac:dyDescent="0.25">
      <c r="A158" s="2">
        <v>9990</v>
      </c>
      <c r="B158" t="s">
        <v>395</v>
      </c>
      <c r="C158" t="s">
        <v>484</v>
      </c>
    </row>
    <row r="159" spans="1:3" x14ac:dyDescent="0.25">
      <c r="A159" s="2">
        <v>9991</v>
      </c>
      <c r="B159" t="s">
        <v>396</v>
      </c>
    </row>
    <row r="160" spans="1:3" x14ac:dyDescent="0.25">
      <c r="A160" s="2">
        <v>9992</v>
      </c>
      <c r="B160" t="s">
        <v>397</v>
      </c>
    </row>
    <row r="161" spans="1:3" x14ac:dyDescent="0.25">
      <c r="A161" s="2">
        <v>9995</v>
      </c>
      <c r="B161" t="s">
        <v>398</v>
      </c>
      <c r="C161" t="s">
        <v>485</v>
      </c>
    </row>
    <row r="162" spans="1:3" x14ac:dyDescent="0.25">
      <c r="A162" s="2">
        <v>9996</v>
      </c>
      <c r="B162" t="s">
        <v>399</v>
      </c>
      <c r="C162" t="s">
        <v>486</v>
      </c>
    </row>
    <row r="163" spans="1:3" x14ac:dyDescent="0.25">
      <c r="A163" s="2">
        <v>9997</v>
      </c>
      <c r="B163" t="s">
        <v>400</v>
      </c>
      <c r="C163" t="s">
        <v>487</v>
      </c>
    </row>
    <row r="164" spans="1:3" x14ac:dyDescent="0.25">
      <c r="A164" s="2">
        <v>9998</v>
      </c>
      <c r="B164" t="s">
        <v>401</v>
      </c>
      <c r="C164" t="s">
        <v>488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opLeftCell="A52" workbookViewId="0">
      <selection activeCell="A3" sqref="A3"/>
    </sheetView>
  </sheetViews>
  <sheetFormatPr defaultRowHeight="15" x14ac:dyDescent="0.25"/>
  <cols>
    <col min="1" max="1" width="8.140625" customWidth="1"/>
    <col min="2" max="2" width="10.28515625" bestFit="1" customWidth="1"/>
    <col min="3" max="3" width="10.5703125" bestFit="1" customWidth="1"/>
    <col min="4" max="4" width="43.5703125" bestFit="1" customWidth="1"/>
    <col min="5" max="5" width="6" bestFit="1" customWidth="1"/>
    <col min="6" max="6" width="37" bestFit="1" customWidth="1"/>
    <col min="7" max="7" width="6" bestFit="1" customWidth="1"/>
    <col min="8" max="8" width="10.42578125" bestFit="1" customWidth="1"/>
    <col min="9" max="9" width="9.7109375" bestFit="1" customWidth="1"/>
    <col min="10" max="10" width="33.57031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>
        <v>58</v>
      </c>
      <c r="B2" s="1" t="s">
        <v>10</v>
      </c>
      <c r="C2" s="1" t="s">
        <v>54</v>
      </c>
      <c r="D2" s="1" t="s">
        <v>58</v>
      </c>
      <c r="F2" s="1"/>
      <c r="H2" s="1"/>
      <c r="I2" s="1"/>
      <c r="J2" s="1"/>
    </row>
    <row r="3" spans="1:10" x14ac:dyDescent="0.25">
      <c r="A3">
        <v>59</v>
      </c>
      <c r="B3" s="1" t="s">
        <v>11</v>
      </c>
      <c r="C3" s="1" t="s">
        <v>54</v>
      </c>
      <c r="D3" s="1" t="s">
        <v>59</v>
      </c>
      <c r="F3" s="1"/>
      <c r="H3" s="1"/>
      <c r="I3" s="1"/>
      <c r="J3" s="1"/>
    </row>
    <row r="4" spans="1:10" x14ac:dyDescent="0.25">
      <c r="A4">
        <v>60</v>
      </c>
      <c r="B4" s="1" t="s">
        <v>12</v>
      </c>
      <c r="C4" s="1" t="s">
        <v>54</v>
      </c>
      <c r="D4" s="1" t="s">
        <v>60</v>
      </c>
      <c r="F4" s="1"/>
      <c r="H4" s="1"/>
      <c r="I4" s="1"/>
      <c r="J4" s="1"/>
    </row>
    <row r="5" spans="1:10" x14ac:dyDescent="0.25">
      <c r="A5">
        <v>61</v>
      </c>
      <c r="B5" s="1" t="s">
        <v>13</v>
      </c>
      <c r="C5" s="1" t="s">
        <v>54</v>
      </c>
      <c r="D5" s="1" t="s">
        <v>61</v>
      </c>
      <c r="F5" s="1"/>
      <c r="H5" s="1"/>
      <c r="I5" s="1"/>
      <c r="J5" s="1"/>
    </row>
    <row r="6" spans="1:10" x14ac:dyDescent="0.25">
      <c r="A6">
        <v>62</v>
      </c>
      <c r="B6" s="1" t="s">
        <v>14</v>
      </c>
      <c r="C6" s="1" t="s">
        <v>54</v>
      </c>
      <c r="D6" s="1" t="s">
        <v>62</v>
      </c>
      <c r="F6" s="1"/>
      <c r="H6" s="1"/>
      <c r="I6" s="1"/>
      <c r="J6" s="1"/>
    </row>
    <row r="7" spans="1:10" x14ac:dyDescent="0.25">
      <c r="A7">
        <v>63</v>
      </c>
      <c r="B7" s="1" t="s">
        <v>15</v>
      </c>
      <c r="C7" s="1" t="s">
        <v>54</v>
      </c>
      <c r="D7" s="1" t="s">
        <v>63</v>
      </c>
      <c r="F7" s="1"/>
      <c r="H7" s="1"/>
      <c r="I7" s="1"/>
      <c r="J7" s="1"/>
    </row>
    <row r="8" spans="1:10" x14ac:dyDescent="0.25">
      <c r="A8">
        <v>64</v>
      </c>
      <c r="B8" s="1" t="s">
        <v>16</v>
      </c>
      <c r="C8" s="1" t="s">
        <v>54</v>
      </c>
      <c r="D8" s="1" t="s">
        <v>64</v>
      </c>
      <c r="F8" s="1"/>
      <c r="H8" s="1"/>
      <c r="I8" s="1"/>
      <c r="J8" s="1"/>
    </row>
    <row r="9" spans="1:10" x14ac:dyDescent="0.25">
      <c r="A9">
        <v>65</v>
      </c>
      <c r="B9" s="1" t="s">
        <v>17</v>
      </c>
      <c r="C9" s="1" t="s">
        <v>54</v>
      </c>
      <c r="D9" s="1" t="s">
        <v>65</v>
      </c>
      <c r="F9" s="1"/>
      <c r="H9" s="1"/>
      <c r="I9" s="1"/>
      <c r="J9" s="1"/>
    </row>
    <row r="10" spans="1:10" x14ac:dyDescent="0.25">
      <c r="A10">
        <v>66</v>
      </c>
      <c r="B10" s="1" t="s">
        <v>18</v>
      </c>
      <c r="C10" s="1" t="s">
        <v>54</v>
      </c>
      <c r="D10" s="1" t="s">
        <v>66</v>
      </c>
      <c r="F10" s="1"/>
      <c r="H10" s="1"/>
      <c r="I10" s="1"/>
      <c r="J10" s="1"/>
    </row>
    <row r="11" spans="1:10" x14ac:dyDescent="0.25">
      <c r="A11">
        <v>67</v>
      </c>
      <c r="B11" s="1" t="s">
        <v>19</v>
      </c>
      <c r="C11" s="1" t="s">
        <v>54</v>
      </c>
      <c r="D11" s="1" t="s">
        <v>67</v>
      </c>
      <c r="F11" s="1"/>
      <c r="H11" s="1"/>
      <c r="I11" s="1"/>
      <c r="J11" s="1"/>
    </row>
    <row r="12" spans="1:10" x14ac:dyDescent="0.25">
      <c r="A12">
        <v>79</v>
      </c>
      <c r="B12" s="1" t="s">
        <v>20</v>
      </c>
      <c r="C12" s="1" t="s">
        <v>54</v>
      </c>
      <c r="D12" s="1" t="s">
        <v>68</v>
      </c>
      <c r="F12" s="1"/>
      <c r="H12" s="1"/>
      <c r="I12" s="1"/>
      <c r="J12" s="1"/>
    </row>
    <row r="13" spans="1:10" x14ac:dyDescent="0.25">
      <c r="A13">
        <v>77</v>
      </c>
      <c r="B13" s="1" t="s">
        <v>21</v>
      </c>
      <c r="C13" s="1" t="s">
        <v>54</v>
      </c>
      <c r="D13" s="1" t="s">
        <v>69</v>
      </c>
      <c r="F13" s="1"/>
      <c r="H13" s="1"/>
      <c r="I13" s="1"/>
      <c r="J13" s="1"/>
    </row>
    <row r="14" spans="1:10" x14ac:dyDescent="0.25">
      <c r="A14">
        <v>78</v>
      </c>
      <c r="B14" s="1" t="s">
        <v>22</v>
      </c>
      <c r="C14" s="1" t="s">
        <v>54</v>
      </c>
      <c r="D14" s="1" t="s">
        <v>70</v>
      </c>
      <c r="F14" s="1"/>
      <c r="H14" s="1"/>
      <c r="I14" s="1"/>
      <c r="J14" s="1"/>
    </row>
    <row r="15" spans="1:10" x14ac:dyDescent="0.25">
      <c r="A15">
        <v>1</v>
      </c>
      <c r="B15" s="1" t="s">
        <v>23</v>
      </c>
      <c r="C15" s="1" t="s">
        <v>55</v>
      </c>
      <c r="D15" s="1" t="s">
        <v>71</v>
      </c>
      <c r="F15" s="1"/>
      <c r="H15" s="1"/>
      <c r="I15" s="1"/>
      <c r="J15" s="1"/>
    </row>
    <row r="16" spans="1:10" x14ac:dyDescent="0.25">
      <c r="A16">
        <v>2</v>
      </c>
      <c r="B16" s="1" t="s">
        <v>24</v>
      </c>
      <c r="C16" s="1" t="s">
        <v>55</v>
      </c>
      <c r="D16" s="1" t="s">
        <v>72</v>
      </c>
      <c r="F16" s="1"/>
      <c r="H16" s="1"/>
      <c r="I16" s="1"/>
      <c r="J16" s="1"/>
    </row>
    <row r="17" spans="1:10" x14ac:dyDescent="0.25">
      <c r="A17">
        <v>3</v>
      </c>
      <c r="B17" s="1" t="s">
        <v>25</v>
      </c>
      <c r="C17" s="1" t="s">
        <v>55</v>
      </c>
      <c r="D17" s="1" t="s">
        <v>73</v>
      </c>
      <c r="F17" s="1"/>
      <c r="H17" s="1"/>
      <c r="I17" s="1"/>
      <c r="J17" s="1"/>
    </row>
    <row r="18" spans="1:10" x14ac:dyDescent="0.25">
      <c r="A18">
        <v>4</v>
      </c>
      <c r="B18" s="1" t="s">
        <v>26</v>
      </c>
      <c r="C18" s="1" t="s">
        <v>55</v>
      </c>
      <c r="D18" s="1" t="s">
        <v>74</v>
      </c>
      <c r="F18" s="1"/>
      <c r="H18" s="1"/>
      <c r="I18" s="1"/>
      <c r="J18" s="1"/>
    </row>
    <row r="19" spans="1:10" x14ac:dyDescent="0.25">
      <c r="A19">
        <v>5</v>
      </c>
      <c r="B19" s="1" t="s">
        <v>27</v>
      </c>
      <c r="C19" s="1" t="s">
        <v>55</v>
      </c>
      <c r="D19" s="1" t="s">
        <v>75</v>
      </c>
      <c r="F19" s="1"/>
      <c r="H19" s="1"/>
      <c r="I19" s="1"/>
      <c r="J19" s="1"/>
    </row>
    <row r="20" spans="1:10" x14ac:dyDescent="0.25">
      <c r="A20">
        <v>6</v>
      </c>
      <c r="B20" s="1" t="s">
        <v>28</v>
      </c>
      <c r="C20" s="1" t="s">
        <v>55</v>
      </c>
      <c r="D20" s="1" t="s">
        <v>76</v>
      </c>
      <c r="F20" s="1"/>
      <c r="H20" s="1"/>
      <c r="I20" s="1"/>
      <c r="J20" s="1"/>
    </row>
    <row r="21" spans="1:10" x14ac:dyDescent="0.25">
      <c r="A21">
        <v>109</v>
      </c>
      <c r="B21" s="1" t="s">
        <v>29</v>
      </c>
      <c r="C21" s="1" t="s">
        <v>55</v>
      </c>
      <c r="D21" s="1" t="s">
        <v>77</v>
      </c>
      <c r="F21" s="1"/>
      <c r="H21" s="1"/>
      <c r="I21" s="1"/>
      <c r="J21" s="1"/>
    </row>
    <row r="22" spans="1:10" x14ac:dyDescent="0.25">
      <c r="A22">
        <v>110</v>
      </c>
      <c r="B22" s="1" t="s">
        <v>30</v>
      </c>
      <c r="C22" s="1" t="s">
        <v>55</v>
      </c>
      <c r="D22" s="1" t="s">
        <v>78</v>
      </c>
      <c r="F22" s="1"/>
      <c r="H22" s="1"/>
      <c r="I22" s="1"/>
      <c r="J22" s="1"/>
    </row>
    <row r="23" spans="1:10" x14ac:dyDescent="0.25">
      <c r="A23">
        <v>80</v>
      </c>
      <c r="B23" s="1" t="s">
        <v>31</v>
      </c>
      <c r="C23" s="1" t="s">
        <v>55</v>
      </c>
      <c r="D23" s="1" t="s">
        <v>79</v>
      </c>
      <c r="F23" s="1"/>
      <c r="H23" s="1"/>
      <c r="I23" s="1"/>
      <c r="J23" s="1"/>
    </row>
    <row r="24" spans="1:10" x14ac:dyDescent="0.25">
      <c r="A24">
        <v>7</v>
      </c>
      <c r="B24" s="1" t="s">
        <v>32</v>
      </c>
      <c r="C24" s="1" t="s">
        <v>54</v>
      </c>
      <c r="D24" s="1" t="s">
        <v>80</v>
      </c>
      <c r="F24" s="1"/>
      <c r="H24" s="1"/>
      <c r="I24" s="1"/>
      <c r="J24" s="1"/>
    </row>
    <row r="25" spans="1:10" x14ac:dyDescent="0.25">
      <c r="A25">
        <v>9</v>
      </c>
      <c r="B25" s="1" t="s">
        <v>33</v>
      </c>
      <c r="C25" s="1" t="s">
        <v>54</v>
      </c>
      <c r="D25" s="1" t="s">
        <v>81</v>
      </c>
      <c r="F25" s="1"/>
      <c r="H25" s="1"/>
      <c r="I25" s="1"/>
      <c r="J25" s="1"/>
    </row>
    <row r="26" spans="1:10" x14ac:dyDescent="0.25">
      <c r="A26">
        <v>10</v>
      </c>
      <c r="B26" s="1" t="s">
        <v>34</v>
      </c>
      <c r="C26" s="1" t="s">
        <v>56</v>
      </c>
      <c r="D26" s="1" t="s">
        <v>82</v>
      </c>
      <c r="F26" s="1"/>
      <c r="H26" s="1"/>
      <c r="I26" s="1"/>
      <c r="J26" s="1"/>
    </row>
    <row r="27" spans="1:10" x14ac:dyDescent="0.25">
      <c r="A27">
        <v>11</v>
      </c>
      <c r="B27" s="1" t="s">
        <v>35</v>
      </c>
      <c r="C27" s="1" t="s">
        <v>54</v>
      </c>
      <c r="D27" s="1" t="s">
        <v>83</v>
      </c>
      <c r="F27" s="1"/>
      <c r="H27" s="1"/>
      <c r="I27" s="1"/>
      <c r="J27" s="1"/>
    </row>
    <row r="28" spans="1:10" x14ac:dyDescent="0.25">
      <c r="A28">
        <v>12</v>
      </c>
      <c r="B28" s="1" t="s">
        <v>36</v>
      </c>
      <c r="C28" s="1" t="s">
        <v>54</v>
      </c>
      <c r="D28" s="1" t="s">
        <v>84</v>
      </c>
      <c r="F28" s="1"/>
      <c r="H28" s="1"/>
      <c r="I28" s="1"/>
      <c r="J28" s="1"/>
    </row>
    <row r="29" spans="1:10" x14ac:dyDescent="0.25">
      <c r="A29">
        <v>13</v>
      </c>
      <c r="B29" s="1" t="s">
        <v>37</v>
      </c>
      <c r="C29" s="1" t="s">
        <v>54</v>
      </c>
      <c r="D29" s="1" t="s">
        <v>85</v>
      </c>
      <c r="F29" s="1"/>
      <c r="H29" s="1"/>
      <c r="I29" s="1"/>
      <c r="J29" s="1"/>
    </row>
    <row r="30" spans="1:10" x14ac:dyDescent="0.25">
      <c r="A30">
        <v>14</v>
      </c>
      <c r="B30" s="1" t="s">
        <v>38</v>
      </c>
      <c r="C30" s="1" t="s">
        <v>54</v>
      </c>
      <c r="D30" s="1" t="s">
        <v>86</v>
      </c>
      <c r="F30" s="1"/>
      <c r="H30" s="1"/>
      <c r="I30" s="1"/>
      <c r="J30" s="1"/>
    </row>
    <row r="31" spans="1:10" x14ac:dyDescent="0.25">
      <c r="A31">
        <v>15</v>
      </c>
      <c r="B31" s="1" t="s">
        <v>39</v>
      </c>
      <c r="C31" s="1" t="s">
        <v>54</v>
      </c>
      <c r="D31" s="1" t="s">
        <v>87</v>
      </c>
      <c r="F31" s="1"/>
      <c r="H31" s="1"/>
      <c r="I31" s="1"/>
      <c r="J31" s="1"/>
    </row>
    <row r="32" spans="1:10" x14ac:dyDescent="0.25">
      <c r="A32">
        <v>18</v>
      </c>
      <c r="B32" s="1" t="s">
        <v>40</v>
      </c>
      <c r="C32" s="1" t="s">
        <v>54</v>
      </c>
      <c r="D32" s="1" t="s">
        <v>88</v>
      </c>
      <c r="F32" s="1"/>
      <c r="H32" s="1"/>
      <c r="I32" s="1"/>
      <c r="J32" s="1"/>
    </row>
    <row r="33" spans="1:10" x14ac:dyDescent="0.25">
      <c r="A33">
        <v>102</v>
      </c>
      <c r="B33" s="1" t="s">
        <v>41</v>
      </c>
      <c r="C33" s="1" t="s">
        <v>54</v>
      </c>
      <c r="D33" s="1" t="s">
        <v>89</v>
      </c>
      <c r="F33" s="1"/>
      <c r="H33" s="1"/>
      <c r="I33" s="1"/>
      <c r="J33" s="1"/>
    </row>
    <row r="34" spans="1:10" x14ac:dyDescent="0.25">
      <c r="A34">
        <v>103</v>
      </c>
      <c r="B34" s="1" t="s">
        <v>42</v>
      </c>
      <c r="C34" s="1" t="s">
        <v>54</v>
      </c>
      <c r="D34" s="1" t="s">
        <v>90</v>
      </c>
      <c r="F34" s="1"/>
      <c r="H34" s="1"/>
      <c r="I34" s="1"/>
      <c r="J34" s="1"/>
    </row>
    <row r="35" spans="1:10" x14ac:dyDescent="0.25">
      <c r="A35">
        <v>103</v>
      </c>
      <c r="B35" s="1" t="s">
        <v>43</v>
      </c>
      <c r="C35" s="1" t="s">
        <v>54</v>
      </c>
      <c r="D35" s="1" t="s">
        <v>91</v>
      </c>
      <c r="F35" s="1"/>
      <c r="H35" s="1"/>
      <c r="I35" s="1"/>
      <c r="J35" s="1"/>
    </row>
    <row r="36" spans="1:10" x14ac:dyDescent="0.25">
      <c r="A36">
        <v>89</v>
      </c>
      <c r="B36" s="1" t="s">
        <v>44</v>
      </c>
      <c r="C36" s="1" t="s">
        <v>54</v>
      </c>
      <c r="D36" s="1" t="s">
        <v>92</v>
      </c>
      <c r="F36" s="1"/>
      <c r="H36" s="1"/>
      <c r="I36" s="1"/>
      <c r="J36" s="1"/>
    </row>
    <row r="37" spans="1:10" x14ac:dyDescent="0.25">
      <c r="A37">
        <v>106</v>
      </c>
      <c r="B37" s="1" t="s">
        <v>45</v>
      </c>
      <c r="C37" s="1" t="s">
        <v>54</v>
      </c>
      <c r="D37" s="1" t="s">
        <v>93</v>
      </c>
      <c r="F37" s="1"/>
      <c r="H37" s="1"/>
      <c r="I37" s="1"/>
      <c r="J37" s="1"/>
    </row>
    <row r="38" spans="1:10" x14ac:dyDescent="0.25">
      <c r="A38">
        <v>119</v>
      </c>
      <c r="B38" s="1" t="s">
        <v>46</v>
      </c>
      <c r="C38" s="1" t="s">
        <v>54</v>
      </c>
      <c r="D38" s="1" t="s">
        <v>94</v>
      </c>
      <c r="F38" s="1"/>
      <c r="H38" s="1"/>
      <c r="I38" s="1"/>
      <c r="J38" s="1"/>
    </row>
    <row r="39" spans="1:10" x14ac:dyDescent="0.25">
      <c r="A39">
        <v>26</v>
      </c>
      <c r="B39" s="1" t="s">
        <v>47</v>
      </c>
      <c r="C39" s="1" t="s">
        <v>54</v>
      </c>
      <c r="D39" s="1" t="s">
        <v>95</v>
      </c>
      <c r="F39" s="1"/>
      <c r="H39" s="1"/>
      <c r="I39" s="1"/>
      <c r="J39" s="1"/>
    </row>
    <row r="40" spans="1:10" x14ac:dyDescent="0.25">
      <c r="A40">
        <v>9982</v>
      </c>
      <c r="B40" s="1" t="s">
        <v>48</v>
      </c>
      <c r="C40" s="1"/>
      <c r="D40" s="1" t="s">
        <v>96</v>
      </c>
      <c r="F40" s="1"/>
      <c r="H40" s="1"/>
      <c r="I40" s="1"/>
      <c r="J40" s="1"/>
    </row>
    <row r="41" spans="1:10" x14ac:dyDescent="0.25">
      <c r="A41">
        <v>85</v>
      </c>
      <c r="B41" s="1" t="s">
        <v>49</v>
      </c>
      <c r="C41" s="1" t="s">
        <v>57</v>
      </c>
      <c r="D41" s="1" t="s">
        <v>97</v>
      </c>
      <c r="F41" s="1"/>
      <c r="H41" s="1"/>
      <c r="I41" s="1"/>
      <c r="J41" s="1"/>
    </row>
    <row r="42" spans="1:10" x14ac:dyDescent="0.25">
      <c r="A42">
        <v>9885</v>
      </c>
      <c r="B42" s="1" t="s">
        <v>50</v>
      </c>
      <c r="C42" s="1"/>
      <c r="D42" s="1" t="s">
        <v>98</v>
      </c>
      <c r="F42" s="1"/>
      <c r="H42" s="1"/>
      <c r="I42" s="1"/>
      <c r="J42" s="1"/>
    </row>
    <row r="43" spans="1:10" x14ac:dyDescent="0.25">
      <c r="A43">
        <v>115</v>
      </c>
      <c r="B43" s="1" t="s">
        <v>51</v>
      </c>
      <c r="C43" s="1" t="s">
        <v>56</v>
      </c>
      <c r="D43" s="1" t="s">
        <v>99</v>
      </c>
      <c r="F43" s="1"/>
      <c r="H43" s="1"/>
      <c r="I43" s="1"/>
      <c r="J43" s="1"/>
    </row>
    <row r="44" spans="1:10" x14ac:dyDescent="0.25">
      <c r="A44">
        <v>9886</v>
      </c>
      <c r="B44" s="1" t="s">
        <v>52</v>
      </c>
      <c r="C44" s="1"/>
      <c r="D44" s="1" t="s">
        <v>100</v>
      </c>
      <c r="F44" s="1"/>
      <c r="H44" s="1"/>
      <c r="I44" s="1"/>
      <c r="J44" s="1"/>
    </row>
    <row r="45" spans="1:10" x14ac:dyDescent="0.25">
      <c r="A45">
        <v>125</v>
      </c>
      <c r="B45" s="1" t="s">
        <v>53</v>
      </c>
      <c r="C45" s="1"/>
      <c r="D45" s="1" t="s">
        <v>101</v>
      </c>
      <c r="F45" s="1"/>
      <c r="H45" s="1"/>
      <c r="I45" s="1"/>
      <c r="J45" s="1"/>
    </row>
    <row r="46" spans="1:10" x14ac:dyDescent="0.25">
      <c r="B46" s="1"/>
      <c r="C46" s="1"/>
      <c r="D46" s="1"/>
      <c r="E46">
        <v>603</v>
      </c>
      <c r="F46" s="1" t="s">
        <v>102</v>
      </c>
      <c r="G46">
        <v>80</v>
      </c>
      <c r="H46" s="1" t="s">
        <v>10</v>
      </c>
      <c r="I46" s="1"/>
      <c r="J46" s="1" t="s">
        <v>146</v>
      </c>
    </row>
    <row r="47" spans="1:10" x14ac:dyDescent="0.25">
      <c r="B47" s="1"/>
      <c r="C47" s="1"/>
      <c r="D47" s="1"/>
      <c r="E47">
        <v>3</v>
      </c>
      <c r="F47" s="1" t="s">
        <v>103</v>
      </c>
      <c r="G47">
        <v>32</v>
      </c>
      <c r="H47" s="1" t="s">
        <v>123</v>
      </c>
      <c r="I47" s="1"/>
      <c r="J47" s="1" t="s">
        <v>147</v>
      </c>
    </row>
    <row r="48" spans="1:10" x14ac:dyDescent="0.25">
      <c r="B48" s="1"/>
      <c r="C48" s="1"/>
      <c r="D48" s="1"/>
      <c r="E48">
        <v>3</v>
      </c>
      <c r="F48" s="1" t="s">
        <v>103</v>
      </c>
      <c r="G48">
        <v>8</v>
      </c>
      <c r="H48" s="1" t="s">
        <v>124</v>
      </c>
      <c r="I48" s="1"/>
      <c r="J48" s="1" t="s">
        <v>148</v>
      </c>
    </row>
    <row r="49" spans="2:10" x14ac:dyDescent="0.25">
      <c r="B49" s="1"/>
      <c r="C49" s="1"/>
      <c r="D49" s="1"/>
      <c r="E49">
        <v>3</v>
      </c>
      <c r="F49" s="1" t="s">
        <v>103</v>
      </c>
      <c r="G49">
        <v>80</v>
      </c>
      <c r="H49" s="1" t="s">
        <v>10</v>
      </c>
      <c r="I49" s="1"/>
      <c r="J49" s="1" t="s">
        <v>149</v>
      </c>
    </row>
    <row r="50" spans="2:10" x14ac:dyDescent="0.25">
      <c r="B50" s="1"/>
      <c r="C50" s="1"/>
      <c r="D50" s="1"/>
      <c r="E50">
        <v>3</v>
      </c>
      <c r="F50" s="1" t="s">
        <v>103</v>
      </c>
      <c r="G50">
        <v>81</v>
      </c>
      <c r="H50" s="1" t="s">
        <v>12</v>
      </c>
      <c r="I50" s="1"/>
      <c r="J50" s="1" t="s">
        <v>150</v>
      </c>
    </row>
    <row r="51" spans="2:10" x14ac:dyDescent="0.25">
      <c r="B51" s="1"/>
      <c r="C51" s="1"/>
      <c r="D51" s="1"/>
      <c r="E51">
        <v>3</v>
      </c>
      <c r="F51" s="1" t="s">
        <v>103</v>
      </c>
      <c r="G51">
        <v>82</v>
      </c>
      <c r="H51" s="1" t="s">
        <v>13</v>
      </c>
      <c r="I51" s="1"/>
      <c r="J51" s="1" t="s">
        <v>151</v>
      </c>
    </row>
    <row r="52" spans="2:10" x14ac:dyDescent="0.25">
      <c r="B52" s="1"/>
      <c r="C52" s="1"/>
      <c r="D52" s="1"/>
      <c r="E52">
        <v>500</v>
      </c>
      <c r="F52" s="1" t="s">
        <v>104</v>
      </c>
      <c r="G52">
        <v>33</v>
      </c>
      <c r="H52" s="1" t="s">
        <v>125</v>
      </c>
      <c r="I52" s="1"/>
      <c r="J52" s="1" t="s">
        <v>152</v>
      </c>
    </row>
    <row r="53" spans="2:10" x14ac:dyDescent="0.25">
      <c r="B53" s="1"/>
      <c r="C53" s="1"/>
      <c r="D53" s="1"/>
      <c r="E53">
        <v>500</v>
      </c>
      <c r="F53" s="1" t="s">
        <v>104</v>
      </c>
      <c r="G53">
        <v>34</v>
      </c>
      <c r="H53" s="1" t="s">
        <v>124</v>
      </c>
      <c r="I53" s="1"/>
      <c r="J53" s="1" t="s">
        <v>153</v>
      </c>
    </row>
    <row r="54" spans="2:10" x14ac:dyDescent="0.25">
      <c r="B54" s="1"/>
      <c r="C54" s="1"/>
      <c r="D54" s="1"/>
      <c r="E54">
        <v>501</v>
      </c>
      <c r="F54" s="1" t="s">
        <v>105</v>
      </c>
      <c r="G54">
        <v>33</v>
      </c>
      <c r="H54" s="1" t="s">
        <v>125</v>
      </c>
      <c r="I54" s="1"/>
      <c r="J54" s="1" t="s">
        <v>152</v>
      </c>
    </row>
    <row r="55" spans="2:10" x14ac:dyDescent="0.25">
      <c r="B55" s="1"/>
      <c r="C55" s="1"/>
      <c r="D55" s="1"/>
      <c r="E55">
        <v>501</v>
      </c>
      <c r="F55" s="1" t="s">
        <v>105</v>
      </c>
      <c r="G55">
        <v>34</v>
      </c>
      <c r="H55" s="1" t="s">
        <v>124</v>
      </c>
      <c r="I55" s="1"/>
      <c r="J55" s="1" t="s">
        <v>154</v>
      </c>
    </row>
    <row r="56" spans="2:10" x14ac:dyDescent="0.25">
      <c r="B56" s="1"/>
      <c r="C56" s="1"/>
      <c r="D56" s="1"/>
      <c r="E56">
        <v>501</v>
      </c>
      <c r="F56" s="1" t="s">
        <v>105</v>
      </c>
      <c r="G56">
        <v>112</v>
      </c>
      <c r="H56" s="1" t="s">
        <v>126</v>
      </c>
      <c r="I56" s="1" t="s">
        <v>54</v>
      </c>
      <c r="J56" s="1" t="s">
        <v>155</v>
      </c>
    </row>
    <row r="57" spans="2:10" x14ac:dyDescent="0.25">
      <c r="B57" s="1"/>
      <c r="C57" s="1"/>
      <c r="D57" s="1"/>
      <c r="E57">
        <v>501</v>
      </c>
      <c r="F57" s="1" t="s">
        <v>105</v>
      </c>
      <c r="G57">
        <v>113</v>
      </c>
      <c r="H57" s="1" t="s">
        <v>127</v>
      </c>
      <c r="I57" s="1" t="s">
        <v>54</v>
      </c>
      <c r="J57" s="1" t="s">
        <v>156</v>
      </c>
    </row>
    <row r="58" spans="2:10" x14ac:dyDescent="0.25">
      <c r="B58" s="1"/>
      <c r="C58" s="1"/>
      <c r="D58" s="1"/>
      <c r="E58">
        <v>501</v>
      </c>
      <c r="F58" s="1" t="s">
        <v>105</v>
      </c>
      <c r="G58">
        <v>114</v>
      </c>
      <c r="H58" s="1" t="s">
        <v>128</v>
      </c>
      <c r="I58" s="1" t="s">
        <v>54</v>
      </c>
      <c r="J58" s="1" t="s">
        <v>157</v>
      </c>
    </row>
    <row r="59" spans="2:10" x14ac:dyDescent="0.25">
      <c r="B59" s="1"/>
      <c r="C59" s="1"/>
      <c r="D59" s="1"/>
      <c r="E59">
        <v>504</v>
      </c>
      <c r="F59" s="1" t="s">
        <v>106</v>
      </c>
      <c r="G59">
        <v>33</v>
      </c>
      <c r="H59" s="1" t="s">
        <v>125</v>
      </c>
      <c r="I59" s="1"/>
      <c r="J59" s="1" t="s">
        <v>152</v>
      </c>
    </row>
    <row r="60" spans="2:10" x14ac:dyDescent="0.25">
      <c r="B60" s="1"/>
      <c r="C60" s="1"/>
      <c r="D60" s="1"/>
      <c r="E60">
        <v>504</v>
      </c>
      <c r="F60" s="1" t="s">
        <v>106</v>
      </c>
      <c r="G60">
        <v>34</v>
      </c>
      <c r="H60" s="1" t="s">
        <v>124</v>
      </c>
      <c r="I60" s="1"/>
      <c r="J60" s="1" t="s">
        <v>154</v>
      </c>
    </row>
    <row r="61" spans="2:10" x14ac:dyDescent="0.25">
      <c r="B61" s="1"/>
      <c r="C61" s="1"/>
      <c r="D61" s="1"/>
      <c r="E61">
        <v>2005</v>
      </c>
      <c r="F61" s="1" t="s">
        <v>107</v>
      </c>
      <c r="G61">
        <v>19</v>
      </c>
      <c r="H61" s="1" t="s">
        <v>129</v>
      </c>
      <c r="I61" s="1"/>
      <c r="J61" s="1" t="s">
        <v>158</v>
      </c>
    </row>
    <row r="62" spans="2:10" x14ac:dyDescent="0.25">
      <c r="B62" s="1"/>
      <c r="C62" s="1"/>
      <c r="D62" s="1"/>
      <c r="E62">
        <v>2005</v>
      </c>
      <c r="F62" s="1" t="s">
        <v>107</v>
      </c>
      <c r="G62">
        <v>12</v>
      </c>
      <c r="H62" s="1" t="s">
        <v>36</v>
      </c>
      <c r="I62" s="1"/>
      <c r="J62" s="1" t="s">
        <v>84</v>
      </c>
    </row>
    <row r="63" spans="2:10" x14ac:dyDescent="0.25">
      <c r="B63" s="1"/>
      <c r="C63" s="1"/>
      <c r="D63" s="1"/>
      <c r="E63">
        <v>2005</v>
      </c>
      <c r="F63" s="1" t="s">
        <v>107</v>
      </c>
      <c r="G63">
        <v>13</v>
      </c>
      <c r="H63" s="1" t="s">
        <v>37</v>
      </c>
      <c r="I63" s="1"/>
      <c r="J63" s="1" t="s">
        <v>85</v>
      </c>
    </row>
    <row r="64" spans="2:10" x14ac:dyDescent="0.25">
      <c r="B64" s="1"/>
      <c r="C64" s="1"/>
      <c r="D64" s="1"/>
      <c r="E64">
        <v>2005</v>
      </c>
      <c r="F64" s="1" t="s">
        <v>107</v>
      </c>
      <c r="G64">
        <v>16</v>
      </c>
      <c r="H64" s="1" t="s">
        <v>21</v>
      </c>
      <c r="I64" s="1"/>
      <c r="J64" s="1" t="s">
        <v>159</v>
      </c>
    </row>
    <row r="65" spans="2:10" x14ac:dyDescent="0.25">
      <c r="B65" s="1"/>
      <c r="C65" s="1"/>
      <c r="D65" s="1"/>
      <c r="E65">
        <v>2005</v>
      </c>
      <c r="F65" s="1" t="s">
        <v>107</v>
      </c>
      <c r="G65">
        <v>17</v>
      </c>
      <c r="H65" s="1" t="s">
        <v>22</v>
      </c>
      <c r="I65" s="1"/>
      <c r="J65" s="1" t="s">
        <v>160</v>
      </c>
    </row>
    <row r="66" spans="2:10" x14ac:dyDescent="0.25">
      <c r="B66" s="1"/>
      <c r="C66" s="1"/>
      <c r="D66" s="1"/>
      <c r="E66">
        <v>2005</v>
      </c>
      <c r="F66" s="1" t="s">
        <v>107</v>
      </c>
      <c r="G66">
        <v>20</v>
      </c>
      <c r="H66" s="1" t="s">
        <v>24</v>
      </c>
      <c r="I66" s="1"/>
      <c r="J66" s="1" t="s">
        <v>161</v>
      </c>
    </row>
    <row r="67" spans="2:10" x14ac:dyDescent="0.25">
      <c r="B67" s="1"/>
      <c r="C67" s="1"/>
      <c r="D67" s="1"/>
      <c r="E67">
        <v>2005</v>
      </c>
      <c r="F67" s="1" t="s">
        <v>107</v>
      </c>
      <c r="G67">
        <v>21</v>
      </c>
      <c r="H67" s="1" t="s">
        <v>23</v>
      </c>
      <c r="I67" s="1"/>
      <c r="J67" s="1" t="s">
        <v>162</v>
      </c>
    </row>
    <row r="68" spans="2:10" x14ac:dyDescent="0.25">
      <c r="B68" s="1"/>
      <c r="C68" s="1"/>
      <c r="D68" s="1"/>
      <c r="E68">
        <v>2005</v>
      </c>
      <c r="F68" s="1" t="s">
        <v>107</v>
      </c>
      <c r="G68">
        <v>76</v>
      </c>
      <c r="H68" s="1" t="s">
        <v>33</v>
      </c>
      <c r="I68" s="1"/>
      <c r="J68" s="1" t="s">
        <v>163</v>
      </c>
    </row>
    <row r="69" spans="2:10" x14ac:dyDescent="0.25">
      <c r="B69" s="1"/>
      <c r="C69" s="1"/>
      <c r="D69" s="1"/>
      <c r="E69">
        <v>2005</v>
      </c>
      <c r="F69" s="1" t="s">
        <v>107</v>
      </c>
      <c r="G69">
        <v>22</v>
      </c>
      <c r="H69" s="1" t="s">
        <v>25</v>
      </c>
      <c r="I69" s="1"/>
      <c r="J69" s="1" t="s">
        <v>164</v>
      </c>
    </row>
    <row r="70" spans="2:10" x14ac:dyDescent="0.25">
      <c r="B70" s="1"/>
      <c r="C70" s="1"/>
      <c r="D70" s="1"/>
      <c r="E70">
        <v>2005</v>
      </c>
      <c r="F70" s="1" t="s">
        <v>107</v>
      </c>
      <c r="G70">
        <v>23</v>
      </c>
      <c r="H70" s="1" t="s">
        <v>26</v>
      </c>
      <c r="I70" s="1"/>
      <c r="J70" s="1" t="s">
        <v>165</v>
      </c>
    </row>
    <row r="71" spans="2:10" x14ac:dyDescent="0.25">
      <c r="B71" s="1"/>
      <c r="C71" s="1"/>
      <c r="D71" s="1"/>
      <c r="E71">
        <v>2005</v>
      </c>
      <c r="F71" s="1" t="s">
        <v>107</v>
      </c>
      <c r="G71">
        <v>24</v>
      </c>
      <c r="H71" s="1" t="s">
        <v>124</v>
      </c>
      <c r="I71" s="1"/>
      <c r="J71" s="1" t="s">
        <v>166</v>
      </c>
    </row>
    <row r="72" spans="2:10" x14ac:dyDescent="0.25">
      <c r="B72" s="1"/>
      <c r="C72" s="1"/>
      <c r="D72" s="1"/>
      <c r="E72">
        <v>2005</v>
      </c>
      <c r="F72" s="1" t="s">
        <v>107</v>
      </c>
      <c r="G72">
        <v>58</v>
      </c>
      <c r="H72" s="1" t="s">
        <v>10</v>
      </c>
      <c r="I72" s="1"/>
      <c r="J72" s="1" t="s">
        <v>58</v>
      </c>
    </row>
    <row r="73" spans="2:10" x14ac:dyDescent="0.25">
      <c r="B73" s="1"/>
      <c r="C73" s="1"/>
      <c r="D73" s="1"/>
      <c r="E73">
        <v>2005</v>
      </c>
      <c r="F73" s="1" t="s">
        <v>107</v>
      </c>
      <c r="G73">
        <v>59</v>
      </c>
      <c r="H73" s="1" t="s">
        <v>11</v>
      </c>
      <c r="I73" s="1"/>
      <c r="J73" s="1" t="s">
        <v>59</v>
      </c>
    </row>
    <row r="74" spans="2:10" x14ac:dyDescent="0.25">
      <c r="B74" s="1"/>
      <c r="C74" s="1"/>
      <c r="D74" s="1"/>
      <c r="E74">
        <v>2005</v>
      </c>
      <c r="F74" s="1" t="s">
        <v>107</v>
      </c>
      <c r="G74">
        <v>60</v>
      </c>
      <c r="H74" s="1" t="s">
        <v>12</v>
      </c>
      <c r="I74" s="1"/>
      <c r="J74" s="1" t="s">
        <v>60</v>
      </c>
    </row>
    <row r="75" spans="2:10" x14ac:dyDescent="0.25">
      <c r="B75" s="1"/>
      <c r="C75" s="1"/>
      <c r="D75" s="1"/>
      <c r="E75">
        <v>2005</v>
      </c>
      <c r="F75" s="1" t="s">
        <v>107</v>
      </c>
      <c r="G75">
        <v>61</v>
      </c>
      <c r="H75" s="1" t="s">
        <v>13</v>
      </c>
      <c r="I75" s="1"/>
      <c r="J75" s="1" t="s">
        <v>61</v>
      </c>
    </row>
    <row r="76" spans="2:10" x14ac:dyDescent="0.25">
      <c r="B76" s="1"/>
      <c r="C76" s="1"/>
      <c r="D76" s="1"/>
      <c r="E76">
        <v>2005</v>
      </c>
      <c r="F76" s="1" t="s">
        <v>107</v>
      </c>
      <c r="G76">
        <v>62</v>
      </c>
      <c r="H76" s="1" t="s">
        <v>14</v>
      </c>
      <c r="I76" s="1"/>
      <c r="J76" s="1" t="s">
        <v>62</v>
      </c>
    </row>
    <row r="77" spans="2:10" x14ac:dyDescent="0.25">
      <c r="B77" s="1"/>
      <c r="C77" s="1"/>
      <c r="D77" s="1"/>
      <c r="E77">
        <v>2005</v>
      </c>
      <c r="F77" s="1" t="s">
        <v>107</v>
      </c>
      <c r="G77">
        <v>63</v>
      </c>
      <c r="H77" s="1" t="s">
        <v>15</v>
      </c>
      <c r="I77" s="1"/>
      <c r="J77" s="1" t="s">
        <v>63</v>
      </c>
    </row>
    <row r="78" spans="2:10" x14ac:dyDescent="0.25">
      <c r="B78" s="1"/>
      <c r="C78" s="1"/>
      <c r="D78" s="1"/>
      <c r="E78">
        <v>2005</v>
      </c>
      <c r="F78" s="1" t="s">
        <v>107</v>
      </c>
      <c r="G78">
        <v>64</v>
      </c>
      <c r="H78" s="1" t="s">
        <v>16</v>
      </c>
      <c r="I78" s="1"/>
      <c r="J78" s="1" t="s">
        <v>64</v>
      </c>
    </row>
    <row r="79" spans="2:10" x14ac:dyDescent="0.25">
      <c r="B79" s="1"/>
      <c r="C79" s="1"/>
      <c r="D79" s="1"/>
      <c r="E79">
        <v>2005</v>
      </c>
      <c r="F79" s="1" t="s">
        <v>107</v>
      </c>
      <c r="G79">
        <v>65</v>
      </c>
      <c r="H79" s="1" t="s">
        <v>17</v>
      </c>
      <c r="I79" s="1"/>
      <c r="J79" s="1" t="s">
        <v>65</v>
      </c>
    </row>
    <row r="80" spans="2:10" x14ac:dyDescent="0.25">
      <c r="B80" s="1"/>
      <c r="C80" s="1"/>
      <c r="D80" s="1"/>
      <c r="E80">
        <v>2005</v>
      </c>
      <c r="F80" s="1" t="s">
        <v>107</v>
      </c>
      <c r="G80">
        <v>66</v>
      </c>
      <c r="H80" s="1" t="s">
        <v>18</v>
      </c>
      <c r="I80" s="1"/>
      <c r="J80" s="1" t="s">
        <v>66</v>
      </c>
    </row>
    <row r="81" spans="2:10" x14ac:dyDescent="0.25">
      <c r="B81" s="1"/>
      <c r="C81" s="1"/>
      <c r="D81" s="1"/>
      <c r="E81">
        <v>2005</v>
      </c>
      <c r="F81" s="1" t="s">
        <v>107</v>
      </c>
      <c r="G81">
        <v>67</v>
      </c>
      <c r="H81" s="1" t="s">
        <v>19</v>
      </c>
      <c r="I81" s="1"/>
      <c r="J81" s="1" t="s">
        <v>67</v>
      </c>
    </row>
    <row r="82" spans="2:10" x14ac:dyDescent="0.25">
      <c r="B82" s="1"/>
      <c r="C82" s="1"/>
      <c r="D82" s="1"/>
      <c r="E82">
        <v>2005</v>
      </c>
      <c r="F82" s="1" t="s">
        <v>107</v>
      </c>
      <c r="G82">
        <v>18</v>
      </c>
      <c r="H82" s="1" t="s">
        <v>130</v>
      </c>
      <c r="I82" s="1"/>
      <c r="J82" s="1" t="s">
        <v>88</v>
      </c>
    </row>
    <row r="83" spans="2:10" x14ac:dyDescent="0.25">
      <c r="B83" s="1"/>
      <c r="C83" s="1"/>
      <c r="D83" s="1"/>
      <c r="E83">
        <v>2005</v>
      </c>
      <c r="F83" s="1" t="s">
        <v>107</v>
      </c>
      <c r="G83">
        <v>119</v>
      </c>
      <c r="H83" s="1" t="s">
        <v>46</v>
      </c>
      <c r="I83" s="1"/>
      <c r="J83" s="1" t="s">
        <v>167</v>
      </c>
    </row>
    <row r="84" spans="2:10" x14ac:dyDescent="0.25">
      <c r="B84" s="1"/>
      <c r="C84" s="1"/>
      <c r="D84" s="1"/>
      <c r="E84">
        <v>2005</v>
      </c>
      <c r="F84" s="1" t="s">
        <v>107</v>
      </c>
      <c r="G84">
        <v>140</v>
      </c>
      <c r="H84" s="1" t="s">
        <v>131</v>
      </c>
      <c r="I84" s="1"/>
      <c r="J84" s="1" t="s">
        <v>168</v>
      </c>
    </row>
    <row r="85" spans="2:10" x14ac:dyDescent="0.25">
      <c r="B85" s="1"/>
      <c r="C85" s="1"/>
      <c r="D85" s="1"/>
      <c r="E85">
        <v>2005</v>
      </c>
      <c r="F85" s="1" t="s">
        <v>107</v>
      </c>
      <c r="G85">
        <v>141</v>
      </c>
      <c r="H85" s="1" t="s">
        <v>132</v>
      </c>
      <c r="I85" s="1"/>
      <c r="J85" s="1" t="s">
        <v>169</v>
      </c>
    </row>
    <row r="86" spans="2:10" x14ac:dyDescent="0.25">
      <c r="B86" s="1"/>
      <c r="C86" s="1"/>
      <c r="D86" s="1"/>
      <c r="E86">
        <v>2005</v>
      </c>
      <c r="F86" s="1" t="s">
        <v>107</v>
      </c>
      <c r="G86">
        <v>134</v>
      </c>
      <c r="H86" s="1" t="s">
        <v>133</v>
      </c>
      <c r="I86" s="1"/>
      <c r="J86" s="1" t="s">
        <v>170</v>
      </c>
    </row>
    <row r="87" spans="2:10" x14ac:dyDescent="0.25">
      <c r="B87" s="1"/>
      <c r="C87" s="1"/>
      <c r="D87" s="1"/>
      <c r="E87">
        <v>2005</v>
      </c>
      <c r="F87" s="1" t="s">
        <v>107</v>
      </c>
      <c r="G87">
        <v>135</v>
      </c>
      <c r="H87" s="1" t="s">
        <v>134</v>
      </c>
      <c r="I87" s="1"/>
      <c r="J87" s="1" t="s">
        <v>171</v>
      </c>
    </row>
    <row r="88" spans="2:10" x14ac:dyDescent="0.25">
      <c r="B88" s="1"/>
      <c r="C88" s="1"/>
      <c r="D88" s="1"/>
      <c r="E88">
        <v>2</v>
      </c>
      <c r="F88" s="1" t="s">
        <v>108</v>
      </c>
      <c r="G88">
        <v>80</v>
      </c>
      <c r="H88" s="1" t="s">
        <v>10</v>
      </c>
      <c r="I88" s="1"/>
      <c r="J88" s="1" t="s">
        <v>172</v>
      </c>
    </row>
    <row r="89" spans="2:10" x14ac:dyDescent="0.25">
      <c r="B89" s="1"/>
      <c r="C89" s="1"/>
      <c r="D89" s="1"/>
      <c r="E89">
        <v>2007</v>
      </c>
      <c r="F89" s="1" t="s">
        <v>109</v>
      </c>
      <c r="G89">
        <v>80</v>
      </c>
      <c r="H89" s="1" t="s">
        <v>10</v>
      </c>
      <c r="I89" s="1"/>
      <c r="J89" s="1" t="s">
        <v>172</v>
      </c>
    </row>
    <row r="90" spans="2:10" x14ac:dyDescent="0.25">
      <c r="B90" s="1"/>
      <c r="C90" s="1"/>
      <c r="D90" s="1"/>
      <c r="E90">
        <v>2007</v>
      </c>
      <c r="F90" s="1" t="s">
        <v>109</v>
      </c>
      <c r="G90">
        <v>11</v>
      </c>
      <c r="H90" s="1" t="s">
        <v>35</v>
      </c>
      <c r="I90" s="1" t="s">
        <v>54</v>
      </c>
      <c r="J90" s="1" t="s">
        <v>173</v>
      </c>
    </row>
    <row r="91" spans="2:10" x14ac:dyDescent="0.25">
      <c r="B91" s="1"/>
      <c r="C91" s="1"/>
      <c r="D91" s="1"/>
      <c r="E91">
        <v>2007</v>
      </c>
      <c r="F91" s="1" t="s">
        <v>109</v>
      </c>
      <c r="G91">
        <v>28</v>
      </c>
      <c r="H91" s="1" t="s">
        <v>24</v>
      </c>
      <c r="I91" s="1"/>
      <c r="J91" s="1" t="s">
        <v>174</v>
      </c>
    </row>
    <row r="92" spans="2:10" x14ac:dyDescent="0.25">
      <c r="B92" s="1"/>
      <c r="C92" s="1"/>
      <c r="D92" s="1"/>
      <c r="E92">
        <v>2007</v>
      </c>
      <c r="F92" s="1" t="s">
        <v>109</v>
      </c>
      <c r="G92">
        <v>29</v>
      </c>
      <c r="H92" s="1" t="s">
        <v>23</v>
      </c>
      <c r="I92" s="1"/>
      <c r="J92" s="1" t="s">
        <v>175</v>
      </c>
    </row>
    <row r="93" spans="2:10" x14ac:dyDescent="0.25">
      <c r="B93" s="1"/>
      <c r="C93" s="1"/>
      <c r="D93" s="1"/>
      <c r="E93">
        <v>2007</v>
      </c>
      <c r="F93" s="1" t="s">
        <v>109</v>
      </c>
      <c r="G93">
        <v>105</v>
      </c>
      <c r="H93" s="1" t="s">
        <v>135</v>
      </c>
      <c r="I93" s="1"/>
      <c r="J93" s="1" t="s">
        <v>176</v>
      </c>
    </row>
    <row r="94" spans="2:10" x14ac:dyDescent="0.25">
      <c r="B94" s="1"/>
      <c r="C94" s="1"/>
      <c r="D94" s="1"/>
      <c r="E94">
        <v>2007</v>
      </c>
      <c r="F94" s="1" t="s">
        <v>109</v>
      </c>
      <c r="G94">
        <v>30</v>
      </c>
      <c r="H94" s="1" t="s">
        <v>136</v>
      </c>
      <c r="I94" s="1"/>
      <c r="J94" s="1" t="s">
        <v>177</v>
      </c>
    </row>
    <row r="95" spans="2:10" x14ac:dyDescent="0.25">
      <c r="B95" s="1"/>
      <c r="C95" s="1"/>
      <c r="D95" s="1"/>
      <c r="E95">
        <v>2007</v>
      </c>
      <c r="F95" s="1" t="s">
        <v>109</v>
      </c>
      <c r="G95">
        <v>31</v>
      </c>
      <c r="H95" s="1" t="s">
        <v>137</v>
      </c>
      <c r="I95" s="1"/>
      <c r="J95" s="1" t="s">
        <v>178</v>
      </c>
    </row>
    <row r="96" spans="2:10" x14ac:dyDescent="0.25">
      <c r="B96" s="1"/>
      <c r="C96" s="1"/>
      <c r="D96" s="1"/>
      <c r="E96">
        <v>2007</v>
      </c>
      <c r="F96" s="1" t="s">
        <v>109</v>
      </c>
      <c r="G96">
        <v>37</v>
      </c>
      <c r="H96" s="1" t="s">
        <v>11</v>
      </c>
      <c r="I96" s="1"/>
      <c r="J96" s="1" t="s">
        <v>179</v>
      </c>
    </row>
    <row r="97" spans="2:10" x14ac:dyDescent="0.25">
      <c r="B97" s="1"/>
      <c r="C97" s="1"/>
      <c r="D97" s="1"/>
      <c r="E97">
        <v>2007</v>
      </c>
      <c r="F97" s="1" t="s">
        <v>109</v>
      </c>
      <c r="G97">
        <v>38</v>
      </c>
      <c r="H97" s="1" t="s">
        <v>12</v>
      </c>
      <c r="I97" s="1"/>
      <c r="J97" s="1" t="s">
        <v>180</v>
      </c>
    </row>
    <row r="98" spans="2:10" x14ac:dyDescent="0.25">
      <c r="B98" s="1"/>
      <c r="C98" s="1"/>
      <c r="D98" s="1"/>
      <c r="E98">
        <v>2007</v>
      </c>
      <c r="F98" s="1" t="s">
        <v>109</v>
      </c>
      <c r="G98">
        <v>39</v>
      </c>
      <c r="H98" s="1" t="s">
        <v>13</v>
      </c>
      <c r="I98" s="1"/>
      <c r="J98" s="1" t="s">
        <v>181</v>
      </c>
    </row>
    <row r="99" spans="2:10" x14ac:dyDescent="0.25">
      <c r="B99" s="1"/>
      <c r="C99" s="1"/>
      <c r="D99" s="1"/>
      <c r="E99">
        <v>2007</v>
      </c>
      <c r="F99" s="1" t="s">
        <v>109</v>
      </c>
      <c r="G99">
        <v>40</v>
      </c>
      <c r="H99" s="1" t="s">
        <v>14</v>
      </c>
      <c r="I99" s="1"/>
      <c r="J99" s="1" t="s">
        <v>182</v>
      </c>
    </row>
    <row r="100" spans="2:10" x14ac:dyDescent="0.25">
      <c r="B100" s="1"/>
      <c r="C100" s="1"/>
      <c r="D100" s="1"/>
      <c r="E100">
        <v>2007</v>
      </c>
      <c r="F100" s="1" t="s">
        <v>109</v>
      </c>
      <c r="G100">
        <v>41</v>
      </c>
      <c r="H100" s="1" t="s">
        <v>15</v>
      </c>
      <c r="I100" s="1"/>
      <c r="J100" s="1" t="s">
        <v>183</v>
      </c>
    </row>
    <row r="101" spans="2:10" x14ac:dyDescent="0.25">
      <c r="B101" s="1"/>
      <c r="C101" s="1"/>
      <c r="D101" s="1"/>
      <c r="E101">
        <v>2007</v>
      </c>
      <c r="F101" s="1" t="s">
        <v>109</v>
      </c>
      <c r="G101">
        <v>42</v>
      </c>
      <c r="H101" s="1" t="s">
        <v>16</v>
      </c>
      <c r="I101" s="1"/>
      <c r="J101" s="1" t="s">
        <v>184</v>
      </c>
    </row>
    <row r="102" spans="2:10" x14ac:dyDescent="0.25">
      <c r="B102" s="1"/>
      <c r="C102" s="1"/>
      <c r="D102" s="1"/>
      <c r="E102">
        <v>2007</v>
      </c>
      <c r="F102" s="1" t="s">
        <v>109</v>
      </c>
      <c r="G102">
        <v>43</v>
      </c>
      <c r="H102" s="1" t="s">
        <v>17</v>
      </c>
      <c r="I102" s="1"/>
      <c r="J102" s="1" t="s">
        <v>185</v>
      </c>
    </row>
    <row r="103" spans="2:10" x14ac:dyDescent="0.25">
      <c r="B103" s="1"/>
      <c r="C103" s="1"/>
      <c r="D103" s="1"/>
      <c r="E103">
        <v>2007</v>
      </c>
      <c r="F103" s="1" t="s">
        <v>109</v>
      </c>
      <c r="G103">
        <v>44</v>
      </c>
      <c r="H103" s="1" t="s">
        <v>18</v>
      </c>
      <c r="I103" s="1"/>
      <c r="J103" s="1" t="s">
        <v>186</v>
      </c>
    </row>
    <row r="104" spans="2:10" x14ac:dyDescent="0.25">
      <c r="B104" s="1"/>
      <c r="C104" s="1"/>
      <c r="D104" s="1"/>
      <c r="E104">
        <v>2007</v>
      </c>
      <c r="F104" s="1" t="s">
        <v>109</v>
      </c>
      <c r="G104">
        <v>45</v>
      </c>
      <c r="H104" s="1" t="s">
        <v>19</v>
      </c>
      <c r="I104" s="1"/>
      <c r="J104" s="1" t="s">
        <v>187</v>
      </c>
    </row>
    <row r="105" spans="2:10" x14ac:dyDescent="0.25">
      <c r="B105" s="1"/>
      <c r="C105" s="1"/>
      <c r="D105" s="1"/>
      <c r="E105">
        <v>2007</v>
      </c>
      <c r="F105" s="1" t="s">
        <v>109</v>
      </c>
      <c r="G105">
        <v>1</v>
      </c>
      <c r="H105" s="1" t="s">
        <v>23</v>
      </c>
      <c r="I105" s="1"/>
      <c r="J105" s="1" t="s">
        <v>188</v>
      </c>
    </row>
    <row r="106" spans="2:10" x14ac:dyDescent="0.25">
      <c r="B106" s="1"/>
      <c r="C106" s="1"/>
      <c r="D106" s="1"/>
      <c r="E106">
        <v>2007</v>
      </c>
      <c r="F106" s="1" t="s">
        <v>109</v>
      </c>
      <c r="G106">
        <v>2</v>
      </c>
      <c r="H106" s="1" t="s">
        <v>24</v>
      </c>
      <c r="I106" s="1"/>
      <c r="J106" s="1" t="s">
        <v>189</v>
      </c>
    </row>
    <row r="107" spans="2:10" x14ac:dyDescent="0.25">
      <c r="B107" s="1"/>
      <c r="C107" s="1"/>
      <c r="D107" s="1"/>
      <c r="E107">
        <v>2007</v>
      </c>
      <c r="F107" s="1" t="s">
        <v>109</v>
      </c>
      <c r="G107">
        <v>3</v>
      </c>
      <c r="H107" s="1" t="s">
        <v>25</v>
      </c>
      <c r="I107" s="1"/>
      <c r="J107" s="1" t="s">
        <v>190</v>
      </c>
    </row>
    <row r="108" spans="2:10" x14ac:dyDescent="0.25">
      <c r="B108" s="1"/>
      <c r="C108" s="1"/>
      <c r="D108" s="1"/>
      <c r="E108">
        <v>2007</v>
      </c>
      <c r="F108" s="1" t="s">
        <v>109</v>
      </c>
      <c r="G108">
        <v>4</v>
      </c>
      <c r="H108" s="1" t="s">
        <v>26</v>
      </c>
      <c r="I108" s="1"/>
      <c r="J108" s="1" t="s">
        <v>191</v>
      </c>
    </row>
    <row r="109" spans="2:10" x14ac:dyDescent="0.25">
      <c r="B109" s="1"/>
      <c r="C109" s="1"/>
      <c r="D109" s="1"/>
      <c r="E109">
        <v>2007</v>
      </c>
      <c r="F109" s="1" t="s">
        <v>109</v>
      </c>
      <c r="G109">
        <v>50</v>
      </c>
      <c r="H109" s="1" t="s">
        <v>138</v>
      </c>
      <c r="I109" s="1"/>
      <c r="J109" s="1" t="s">
        <v>192</v>
      </c>
    </row>
    <row r="110" spans="2:10" x14ac:dyDescent="0.25">
      <c r="B110" s="1"/>
      <c r="C110" s="1"/>
      <c r="D110" s="1"/>
      <c r="E110">
        <v>11</v>
      </c>
      <c r="F110" s="1" t="s">
        <v>110</v>
      </c>
      <c r="G110">
        <v>47</v>
      </c>
      <c r="H110" s="1" t="s">
        <v>32</v>
      </c>
      <c r="I110" s="1"/>
      <c r="J110" s="1" t="s">
        <v>193</v>
      </c>
    </row>
    <row r="111" spans="2:10" x14ac:dyDescent="0.25">
      <c r="B111" s="1"/>
      <c r="C111" s="1"/>
      <c r="D111" s="1"/>
      <c r="E111">
        <v>11</v>
      </c>
      <c r="F111" s="1" t="s">
        <v>110</v>
      </c>
      <c r="G111">
        <v>48</v>
      </c>
      <c r="H111" s="1" t="s">
        <v>125</v>
      </c>
      <c r="I111" s="1"/>
      <c r="J111" s="1" t="s">
        <v>194</v>
      </c>
    </row>
    <row r="112" spans="2:10" x14ac:dyDescent="0.25">
      <c r="B112" s="1"/>
      <c r="C112" s="1"/>
      <c r="D112" s="1"/>
      <c r="E112">
        <v>10</v>
      </c>
      <c r="F112" s="1" t="s">
        <v>111</v>
      </c>
      <c r="G112">
        <v>48</v>
      </c>
      <c r="H112" s="1" t="s">
        <v>125</v>
      </c>
      <c r="I112" s="1" t="s">
        <v>56</v>
      </c>
      <c r="J112" s="1" t="s">
        <v>194</v>
      </c>
    </row>
    <row r="113" spans="2:10" x14ac:dyDescent="0.25">
      <c r="B113" s="1"/>
      <c r="C113" s="1"/>
      <c r="D113" s="1"/>
      <c r="E113">
        <v>10</v>
      </c>
      <c r="F113" s="1" t="s">
        <v>111</v>
      </c>
      <c r="G113">
        <v>48</v>
      </c>
      <c r="H113" s="1" t="s">
        <v>10</v>
      </c>
      <c r="I113" s="1" t="s">
        <v>56</v>
      </c>
      <c r="J113" s="1" t="s">
        <v>194</v>
      </c>
    </row>
    <row r="114" spans="2:10" x14ac:dyDescent="0.25">
      <c r="B114" s="1"/>
      <c r="C114" s="1"/>
      <c r="D114" s="1"/>
      <c r="E114">
        <v>2901</v>
      </c>
      <c r="F114" s="1" t="s">
        <v>112</v>
      </c>
      <c r="G114">
        <v>74</v>
      </c>
      <c r="H114" s="1" t="s">
        <v>27</v>
      </c>
      <c r="I114" s="1"/>
      <c r="J114" s="1" t="s">
        <v>195</v>
      </c>
    </row>
    <row r="115" spans="2:10" x14ac:dyDescent="0.25">
      <c r="B115" s="1"/>
      <c r="C115" s="1"/>
      <c r="D115" s="1"/>
      <c r="E115">
        <v>2901</v>
      </c>
      <c r="F115" s="1" t="s">
        <v>112</v>
      </c>
      <c r="G115">
        <v>75</v>
      </c>
      <c r="H115" s="1" t="s">
        <v>28</v>
      </c>
      <c r="I115" s="1"/>
      <c r="J115" s="1" t="s">
        <v>196</v>
      </c>
    </row>
    <row r="116" spans="2:10" x14ac:dyDescent="0.25">
      <c r="B116" s="1"/>
      <c r="C116" s="1"/>
      <c r="D116" s="1"/>
      <c r="E116">
        <v>2901</v>
      </c>
      <c r="F116" s="1" t="s">
        <v>112</v>
      </c>
      <c r="G116">
        <v>84</v>
      </c>
      <c r="H116" s="1" t="s">
        <v>40</v>
      </c>
      <c r="I116" s="1"/>
      <c r="J116" s="1" t="s">
        <v>197</v>
      </c>
    </row>
    <row r="117" spans="2:10" x14ac:dyDescent="0.25">
      <c r="B117" s="1"/>
      <c r="C117" s="1"/>
      <c r="D117" s="1"/>
      <c r="E117">
        <v>2901</v>
      </c>
      <c r="F117" s="1" t="s">
        <v>112</v>
      </c>
      <c r="G117">
        <v>24</v>
      </c>
      <c r="H117" s="1" t="s">
        <v>124</v>
      </c>
      <c r="I117" s="1"/>
      <c r="J117" s="1" t="s">
        <v>198</v>
      </c>
    </row>
    <row r="118" spans="2:10" x14ac:dyDescent="0.25">
      <c r="B118" s="1"/>
      <c r="C118" s="1"/>
      <c r="D118" s="1"/>
      <c r="E118">
        <v>2901</v>
      </c>
      <c r="F118" s="1" t="s">
        <v>112</v>
      </c>
      <c r="G118">
        <v>24</v>
      </c>
      <c r="H118" s="1" t="s">
        <v>130</v>
      </c>
      <c r="I118" s="1"/>
      <c r="J118" s="1" t="s">
        <v>199</v>
      </c>
    </row>
    <row r="119" spans="2:10" x14ac:dyDescent="0.25">
      <c r="B119" s="1"/>
      <c r="C119" s="1"/>
      <c r="D119" s="1"/>
      <c r="E119">
        <v>2901</v>
      </c>
      <c r="F119" s="1" t="s">
        <v>112</v>
      </c>
      <c r="G119">
        <v>19</v>
      </c>
      <c r="H119" s="1" t="s">
        <v>129</v>
      </c>
      <c r="I119" s="1"/>
      <c r="J119" s="1" t="s">
        <v>158</v>
      </c>
    </row>
    <row r="120" spans="2:10" x14ac:dyDescent="0.25">
      <c r="B120" s="1"/>
      <c r="C120" s="1"/>
      <c r="D120" s="1"/>
      <c r="E120">
        <v>2901</v>
      </c>
      <c r="F120" s="1" t="s">
        <v>112</v>
      </c>
      <c r="G120">
        <v>13</v>
      </c>
      <c r="H120" s="1" t="s">
        <v>37</v>
      </c>
      <c r="I120" s="1"/>
      <c r="J120" s="1" t="s">
        <v>85</v>
      </c>
    </row>
    <row r="121" spans="2:10" x14ac:dyDescent="0.25">
      <c r="B121" s="1"/>
      <c r="C121" s="1"/>
      <c r="D121" s="1"/>
      <c r="E121">
        <v>2901</v>
      </c>
      <c r="F121" s="1" t="s">
        <v>112</v>
      </c>
      <c r="G121">
        <v>12</v>
      </c>
      <c r="H121" s="1" t="s">
        <v>36</v>
      </c>
      <c r="I121" s="1"/>
      <c r="J121" s="1" t="s">
        <v>84</v>
      </c>
    </row>
    <row r="122" spans="2:10" x14ac:dyDescent="0.25">
      <c r="B122" s="1"/>
      <c r="C122" s="1"/>
      <c r="D122" s="1"/>
      <c r="E122">
        <v>2901</v>
      </c>
      <c r="F122" s="1" t="s">
        <v>112</v>
      </c>
      <c r="G122">
        <v>16</v>
      </c>
      <c r="H122" s="1" t="s">
        <v>21</v>
      </c>
      <c r="I122" s="1"/>
      <c r="J122" s="1" t="s">
        <v>159</v>
      </c>
    </row>
    <row r="123" spans="2:10" x14ac:dyDescent="0.25">
      <c r="B123" s="1"/>
      <c r="C123" s="1"/>
      <c r="D123" s="1"/>
      <c r="E123">
        <v>2901</v>
      </c>
      <c r="F123" s="1" t="s">
        <v>112</v>
      </c>
      <c r="G123">
        <v>17</v>
      </c>
      <c r="H123" s="1" t="s">
        <v>22</v>
      </c>
      <c r="I123" s="1"/>
      <c r="J123" s="1" t="s">
        <v>160</v>
      </c>
    </row>
    <row r="124" spans="2:10" x14ac:dyDescent="0.25">
      <c r="B124" s="1"/>
      <c r="C124" s="1"/>
      <c r="D124" s="1"/>
      <c r="E124">
        <v>25</v>
      </c>
      <c r="F124" s="1" t="s">
        <v>113</v>
      </c>
      <c r="G124">
        <v>33</v>
      </c>
      <c r="H124" s="1" t="s">
        <v>125</v>
      </c>
      <c r="I124" s="1"/>
      <c r="J124" s="1" t="s">
        <v>200</v>
      </c>
    </row>
    <row r="125" spans="2:10" x14ac:dyDescent="0.25">
      <c r="B125" s="1"/>
      <c r="C125" s="1"/>
      <c r="D125" s="1"/>
      <c r="E125">
        <v>25</v>
      </c>
      <c r="F125" s="1" t="s">
        <v>113</v>
      </c>
      <c r="G125">
        <v>80</v>
      </c>
      <c r="H125" s="1" t="s">
        <v>10</v>
      </c>
      <c r="I125" s="1"/>
      <c r="J125" s="1" t="s">
        <v>149</v>
      </c>
    </row>
    <row r="126" spans="2:10" x14ac:dyDescent="0.25">
      <c r="B126" s="1"/>
      <c r="C126" s="1"/>
      <c r="D126" s="1"/>
      <c r="E126">
        <v>25</v>
      </c>
      <c r="F126" s="1" t="s">
        <v>113</v>
      </c>
      <c r="G126">
        <v>34</v>
      </c>
      <c r="H126" s="1" t="s">
        <v>124</v>
      </c>
      <c r="I126" s="1"/>
      <c r="J126" s="1" t="s">
        <v>154</v>
      </c>
    </row>
    <row r="127" spans="2:10" x14ac:dyDescent="0.25">
      <c r="B127" s="1"/>
      <c r="C127" s="1"/>
      <c r="D127" s="1"/>
      <c r="E127">
        <v>6</v>
      </c>
      <c r="F127" s="1" t="s">
        <v>114</v>
      </c>
      <c r="G127">
        <v>33</v>
      </c>
      <c r="H127" s="1" t="s">
        <v>125</v>
      </c>
      <c r="I127" s="1"/>
      <c r="J127" s="1" t="s">
        <v>200</v>
      </c>
    </row>
    <row r="128" spans="2:10" x14ac:dyDescent="0.25">
      <c r="B128" s="1"/>
      <c r="C128" s="1"/>
      <c r="D128" s="1"/>
      <c r="E128">
        <v>6</v>
      </c>
      <c r="F128" s="1" t="s">
        <v>114</v>
      </c>
      <c r="G128">
        <v>34</v>
      </c>
      <c r="H128" s="1" t="s">
        <v>124</v>
      </c>
      <c r="I128" s="1"/>
      <c r="J128" s="1" t="s">
        <v>154</v>
      </c>
    </row>
    <row r="129" spans="2:10" x14ac:dyDescent="0.25">
      <c r="B129" s="1"/>
      <c r="C129" s="1"/>
      <c r="D129" s="1"/>
      <c r="E129">
        <v>6</v>
      </c>
      <c r="F129" s="1" t="s">
        <v>114</v>
      </c>
      <c r="G129">
        <v>80</v>
      </c>
      <c r="H129" s="1" t="s">
        <v>10</v>
      </c>
      <c r="I129" s="1"/>
      <c r="J129" s="1" t="s">
        <v>149</v>
      </c>
    </row>
    <row r="130" spans="2:10" x14ac:dyDescent="0.25">
      <c r="B130" s="1"/>
      <c r="C130" s="1"/>
      <c r="D130" s="1"/>
      <c r="E130">
        <v>28</v>
      </c>
      <c r="F130" s="1" t="s">
        <v>115</v>
      </c>
      <c r="G130">
        <v>33</v>
      </c>
      <c r="H130" s="1" t="s">
        <v>125</v>
      </c>
      <c r="I130" s="1"/>
      <c r="J130" s="1" t="s">
        <v>201</v>
      </c>
    </row>
    <row r="131" spans="2:10" x14ac:dyDescent="0.25">
      <c r="B131" s="1"/>
      <c r="C131" s="1"/>
      <c r="D131" s="1"/>
      <c r="E131">
        <v>28</v>
      </c>
      <c r="F131" s="1" t="s">
        <v>115</v>
      </c>
      <c r="G131">
        <v>34</v>
      </c>
      <c r="H131" s="1" t="s">
        <v>124</v>
      </c>
      <c r="I131" s="1"/>
      <c r="J131" s="1" t="s">
        <v>153</v>
      </c>
    </row>
    <row r="132" spans="2:10" x14ac:dyDescent="0.25">
      <c r="B132" s="1"/>
      <c r="C132" s="1"/>
      <c r="D132" s="1"/>
      <c r="E132">
        <v>600</v>
      </c>
      <c r="F132" s="1" t="s">
        <v>116</v>
      </c>
      <c r="G132">
        <v>77</v>
      </c>
      <c r="H132" s="1" t="s">
        <v>21</v>
      </c>
      <c r="I132" s="1" t="s">
        <v>54</v>
      </c>
      <c r="J132" s="1" t="s">
        <v>202</v>
      </c>
    </row>
    <row r="133" spans="2:10" x14ac:dyDescent="0.25">
      <c r="B133" s="1"/>
      <c r="C133" s="1"/>
      <c r="D133" s="1"/>
      <c r="E133">
        <v>600</v>
      </c>
      <c r="F133" s="1" t="s">
        <v>116</v>
      </c>
      <c r="G133">
        <v>78</v>
      </c>
      <c r="H133" s="1" t="s">
        <v>22</v>
      </c>
      <c r="I133" s="1" t="s">
        <v>54</v>
      </c>
      <c r="J133" s="1" t="s">
        <v>203</v>
      </c>
    </row>
    <row r="134" spans="2:10" x14ac:dyDescent="0.25">
      <c r="B134" s="1"/>
      <c r="C134" s="1"/>
      <c r="D134" s="1"/>
      <c r="E134">
        <v>600</v>
      </c>
      <c r="F134" s="1" t="s">
        <v>116</v>
      </c>
      <c r="G134">
        <v>86</v>
      </c>
      <c r="H134" s="1" t="s">
        <v>38</v>
      </c>
      <c r="I134" s="1"/>
      <c r="J134" s="1" t="s">
        <v>202</v>
      </c>
    </row>
    <row r="135" spans="2:10" x14ac:dyDescent="0.25">
      <c r="B135" s="1"/>
      <c r="C135" s="1"/>
      <c r="D135" s="1"/>
      <c r="E135">
        <v>600</v>
      </c>
      <c r="F135" s="1" t="s">
        <v>116</v>
      </c>
      <c r="G135">
        <v>87</v>
      </c>
      <c r="H135" s="1" t="s">
        <v>39</v>
      </c>
      <c r="I135" s="1"/>
      <c r="J135" s="1" t="s">
        <v>203</v>
      </c>
    </row>
    <row r="136" spans="2:10" x14ac:dyDescent="0.25">
      <c r="B136" s="1"/>
      <c r="C136" s="1"/>
      <c r="D136" s="1"/>
      <c r="E136">
        <v>600</v>
      </c>
      <c r="F136" s="1" t="s">
        <v>116</v>
      </c>
      <c r="G136">
        <v>88</v>
      </c>
      <c r="H136" s="1" t="s">
        <v>125</v>
      </c>
      <c r="I136" s="1"/>
      <c r="J136" s="1" t="s">
        <v>204</v>
      </c>
    </row>
    <row r="137" spans="2:10" x14ac:dyDescent="0.25">
      <c r="B137" s="1"/>
      <c r="C137" s="1"/>
      <c r="D137" s="1"/>
      <c r="E137">
        <v>600</v>
      </c>
      <c r="F137" s="1" t="s">
        <v>116</v>
      </c>
      <c r="G137">
        <v>96</v>
      </c>
      <c r="H137" s="1" t="s">
        <v>139</v>
      </c>
      <c r="I137" s="1"/>
      <c r="J137" s="1" t="s">
        <v>205</v>
      </c>
    </row>
    <row r="138" spans="2:10" x14ac:dyDescent="0.25">
      <c r="B138" s="1"/>
      <c r="C138" s="1"/>
      <c r="D138" s="1"/>
      <c r="E138">
        <v>600</v>
      </c>
      <c r="F138" s="1" t="s">
        <v>116</v>
      </c>
      <c r="G138">
        <v>9991</v>
      </c>
      <c r="H138" s="1" t="s">
        <v>126</v>
      </c>
      <c r="I138" s="1"/>
      <c r="J138" s="1" t="s">
        <v>206</v>
      </c>
    </row>
    <row r="139" spans="2:10" x14ac:dyDescent="0.25">
      <c r="B139" s="1"/>
      <c r="C139" s="1"/>
      <c r="D139" s="1"/>
      <c r="E139">
        <v>600</v>
      </c>
      <c r="F139" s="1" t="s">
        <v>116</v>
      </c>
      <c r="G139">
        <v>9992</v>
      </c>
      <c r="H139" s="1" t="s">
        <v>140</v>
      </c>
      <c r="I139" s="1"/>
      <c r="J139" s="1" t="s">
        <v>207</v>
      </c>
    </row>
    <row r="140" spans="2:10" x14ac:dyDescent="0.25">
      <c r="B140" s="1"/>
      <c r="C140" s="1"/>
      <c r="D140" s="1"/>
      <c r="E140">
        <v>600</v>
      </c>
      <c r="F140" s="1" t="s">
        <v>116</v>
      </c>
      <c r="G140">
        <v>9995</v>
      </c>
      <c r="H140" s="1" t="s">
        <v>141</v>
      </c>
      <c r="I140" s="1"/>
      <c r="J140" s="1" t="s">
        <v>208</v>
      </c>
    </row>
    <row r="141" spans="2:10" x14ac:dyDescent="0.25">
      <c r="B141" s="1"/>
      <c r="C141" s="1"/>
      <c r="D141" s="1"/>
      <c r="E141">
        <v>600</v>
      </c>
      <c r="F141" s="1" t="s">
        <v>116</v>
      </c>
      <c r="G141">
        <v>9996</v>
      </c>
      <c r="H141" s="1" t="s">
        <v>47</v>
      </c>
      <c r="I141" s="1"/>
      <c r="J141" s="1" t="s">
        <v>209</v>
      </c>
    </row>
    <row r="142" spans="2:10" x14ac:dyDescent="0.25">
      <c r="B142" s="1"/>
      <c r="C142" s="1"/>
      <c r="D142" s="1"/>
      <c r="E142">
        <v>3001</v>
      </c>
      <c r="F142" s="1" t="s">
        <v>117</v>
      </c>
      <c r="G142">
        <v>90</v>
      </c>
      <c r="H142" s="1" t="s">
        <v>127</v>
      </c>
      <c r="I142" s="1"/>
      <c r="J142" s="1" t="s">
        <v>210</v>
      </c>
    </row>
    <row r="143" spans="2:10" x14ac:dyDescent="0.25">
      <c r="B143" s="1"/>
      <c r="C143" s="1"/>
      <c r="D143" s="1"/>
      <c r="E143">
        <v>3001</v>
      </c>
      <c r="F143" s="1" t="s">
        <v>117</v>
      </c>
      <c r="G143">
        <v>91</v>
      </c>
      <c r="H143" s="1" t="s">
        <v>38</v>
      </c>
      <c r="I143" s="1"/>
      <c r="J143" s="1" t="s">
        <v>211</v>
      </c>
    </row>
    <row r="144" spans="2:10" x14ac:dyDescent="0.25">
      <c r="B144" s="1"/>
      <c r="C144" s="1"/>
      <c r="D144" s="1"/>
      <c r="E144">
        <v>3001</v>
      </c>
      <c r="F144" s="1" t="s">
        <v>117</v>
      </c>
      <c r="G144">
        <v>92</v>
      </c>
      <c r="H144" s="1" t="s">
        <v>39</v>
      </c>
      <c r="I144" s="1"/>
      <c r="J144" s="1" t="s">
        <v>212</v>
      </c>
    </row>
    <row r="145" spans="2:10" x14ac:dyDescent="0.25">
      <c r="B145" s="1"/>
      <c r="C145" s="1"/>
      <c r="D145" s="1"/>
      <c r="E145">
        <v>602</v>
      </c>
      <c r="F145" s="1" t="s">
        <v>118</v>
      </c>
      <c r="G145">
        <v>19</v>
      </c>
      <c r="H145" s="1" t="s">
        <v>129</v>
      </c>
      <c r="I145" s="1"/>
      <c r="J145" s="1" t="s">
        <v>158</v>
      </c>
    </row>
    <row r="146" spans="2:10" x14ac:dyDescent="0.25">
      <c r="B146" s="1"/>
      <c r="C146" s="1"/>
      <c r="D146" s="1"/>
      <c r="E146">
        <v>602</v>
      </c>
      <c r="F146" s="1" t="s">
        <v>118</v>
      </c>
      <c r="G146">
        <v>12</v>
      </c>
      <c r="H146" s="1" t="s">
        <v>36</v>
      </c>
      <c r="I146" s="1"/>
      <c r="J146" s="1" t="s">
        <v>84</v>
      </c>
    </row>
    <row r="147" spans="2:10" x14ac:dyDescent="0.25">
      <c r="B147" s="1"/>
      <c r="C147" s="1"/>
      <c r="D147" s="1"/>
      <c r="E147">
        <v>602</v>
      </c>
      <c r="F147" s="1" t="s">
        <v>118</v>
      </c>
      <c r="G147">
        <v>13</v>
      </c>
      <c r="H147" s="1" t="s">
        <v>37</v>
      </c>
      <c r="I147" s="1"/>
      <c r="J147" s="1" t="s">
        <v>85</v>
      </c>
    </row>
    <row r="148" spans="2:10" x14ac:dyDescent="0.25">
      <c r="B148" s="1"/>
      <c r="C148" s="1"/>
      <c r="D148" s="1"/>
      <c r="E148">
        <v>602</v>
      </c>
      <c r="F148" s="1" t="s">
        <v>118</v>
      </c>
      <c r="G148">
        <v>16</v>
      </c>
      <c r="H148" s="1" t="s">
        <v>21</v>
      </c>
      <c r="I148" s="1"/>
      <c r="J148" s="1" t="s">
        <v>159</v>
      </c>
    </row>
    <row r="149" spans="2:10" x14ac:dyDescent="0.25">
      <c r="B149" s="1"/>
      <c r="C149" s="1"/>
      <c r="D149" s="1"/>
      <c r="E149">
        <v>602</v>
      </c>
      <c r="F149" s="1" t="s">
        <v>118</v>
      </c>
      <c r="G149">
        <v>17</v>
      </c>
      <c r="H149" s="1" t="s">
        <v>22</v>
      </c>
      <c r="I149" s="1"/>
      <c r="J149" s="1" t="s">
        <v>160</v>
      </c>
    </row>
    <row r="150" spans="2:10" x14ac:dyDescent="0.25">
      <c r="B150" s="1"/>
      <c r="C150" s="1"/>
      <c r="D150" s="1"/>
      <c r="E150">
        <v>602</v>
      </c>
      <c r="F150" s="1" t="s">
        <v>118</v>
      </c>
      <c r="G150">
        <v>20</v>
      </c>
      <c r="H150" s="1" t="s">
        <v>24</v>
      </c>
      <c r="I150" s="1"/>
      <c r="J150" s="1" t="s">
        <v>161</v>
      </c>
    </row>
    <row r="151" spans="2:10" x14ac:dyDescent="0.25">
      <c r="B151" s="1"/>
      <c r="C151" s="1"/>
      <c r="D151" s="1"/>
      <c r="E151">
        <v>602</v>
      </c>
      <c r="F151" s="1" t="s">
        <v>118</v>
      </c>
      <c r="G151">
        <v>21</v>
      </c>
      <c r="H151" s="1" t="s">
        <v>23</v>
      </c>
      <c r="I151" s="1"/>
      <c r="J151" s="1" t="s">
        <v>162</v>
      </c>
    </row>
    <row r="152" spans="2:10" x14ac:dyDescent="0.25">
      <c r="B152" s="1"/>
      <c r="C152" s="1"/>
      <c r="D152" s="1"/>
      <c r="E152">
        <v>602</v>
      </c>
      <c r="F152" s="1" t="s">
        <v>118</v>
      </c>
      <c r="G152">
        <v>76</v>
      </c>
      <c r="H152" s="1" t="s">
        <v>33</v>
      </c>
      <c r="I152" s="1"/>
      <c r="J152" s="1" t="s">
        <v>163</v>
      </c>
    </row>
    <row r="153" spans="2:10" x14ac:dyDescent="0.25">
      <c r="B153" s="1"/>
      <c r="C153" s="1"/>
      <c r="D153" s="1"/>
      <c r="E153">
        <v>602</v>
      </c>
      <c r="F153" s="1" t="s">
        <v>118</v>
      </c>
      <c r="G153">
        <v>22</v>
      </c>
      <c r="H153" s="1" t="s">
        <v>25</v>
      </c>
      <c r="I153" s="1"/>
      <c r="J153" s="1" t="s">
        <v>164</v>
      </c>
    </row>
    <row r="154" spans="2:10" x14ac:dyDescent="0.25">
      <c r="B154" s="1"/>
      <c r="C154" s="1"/>
      <c r="D154" s="1"/>
      <c r="E154">
        <v>602</v>
      </c>
      <c r="F154" s="1" t="s">
        <v>118</v>
      </c>
      <c r="G154">
        <v>23</v>
      </c>
      <c r="H154" s="1" t="s">
        <v>26</v>
      </c>
      <c r="I154" s="1"/>
      <c r="J154" s="1" t="s">
        <v>165</v>
      </c>
    </row>
    <row r="155" spans="2:10" x14ac:dyDescent="0.25">
      <c r="B155" s="1"/>
      <c r="C155" s="1"/>
      <c r="D155" s="1"/>
      <c r="E155">
        <v>602</v>
      </c>
      <c r="F155" s="1" t="s">
        <v>118</v>
      </c>
      <c r="G155">
        <v>24</v>
      </c>
      <c r="H155" s="1" t="s">
        <v>124</v>
      </c>
      <c r="I155" s="1"/>
      <c r="J155" s="1" t="s">
        <v>166</v>
      </c>
    </row>
    <row r="156" spans="2:10" x14ac:dyDescent="0.25">
      <c r="B156" s="1"/>
      <c r="C156" s="1"/>
      <c r="D156" s="1"/>
      <c r="E156">
        <v>602</v>
      </c>
      <c r="F156" s="1" t="s">
        <v>118</v>
      </c>
      <c r="G156">
        <v>95</v>
      </c>
      <c r="H156" s="1" t="s">
        <v>38</v>
      </c>
      <c r="I156" s="1"/>
      <c r="J156" s="1" t="s">
        <v>213</v>
      </c>
    </row>
    <row r="157" spans="2:10" x14ac:dyDescent="0.25">
      <c r="B157" s="1"/>
      <c r="C157" s="1"/>
      <c r="D157" s="1"/>
      <c r="E157">
        <v>602</v>
      </c>
      <c r="F157" s="1" t="s">
        <v>118</v>
      </c>
      <c r="G157">
        <v>94</v>
      </c>
      <c r="H157" s="1" t="s">
        <v>39</v>
      </c>
      <c r="I157" s="1"/>
      <c r="J157" s="1" t="s">
        <v>214</v>
      </c>
    </row>
    <row r="158" spans="2:10" x14ac:dyDescent="0.25">
      <c r="B158" s="1"/>
      <c r="C158" s="1"/>
      <c r="D158" s="1"/>
      <c r="E158">
        <v>602</v>
      </c>
      <c r="F158" s="1" t="s">
        <v>118</v>
      </c>
      <c r="G158">
        <v>24</v>
      </c>
      <c r="H158" s="1" t="s">
        <v>124</v>
      </c>
      <c r="I158" s="1"/>
      <c r="J158" s="1" t="s">
        <v>166</v>
      </c>
    </row>
    <row r="159" spans="2:10" x14ac:dyDescent="0.25">
      <c r="B159" s="1"/>
      <c r="C159" s="1"/>
      <c r="D159" s="1"/>
      <c r="E159">
        <v>602</v>
      </c>
      <c r="F159" s="1" t="s">
        <v>118</v>
      </c>
      <c r="G159">
        <v>18</v>
      </c>
      <c r="H159" s="1" t="s">
        <v>130</v>
      </c>
      <c r="I159" s="1"/>
      <c r="J159" s="1" t="s">
        <v>88</v>
      </c>
    </row>
    <row r="160" spans="2:10" x14ac:dyDescent="0.25">
      <c r="B160" s="1"/>
      <c r="C160" s="1"/>
      <c r="D160" s="1"/>
      <c r="E160">
        <v>602</v>
      </c>
      <c r="F160" s="1" t="s">
        <v>118</v>
      </c>
      <c r="G160">
        <v>111</v>
      </c>
      <c r="H160" s="1" t="s">
        <v>53</v>
      </c>
      <c r="I160" s="1"/>
      <c r="J160" s="1" t="s">
        <v>215</v>
      </c>
    </row>
    <row r="161" spans="2:10" x14ac:dyDescent="0.25">
      <c r="B161" s="1"/>
      <c r="C161" s="1"/>
      <c r="D161" s="1"/>
      <c r="E161">
        <v>602</v>
      </c>
      <c r="F161" s="1" t="s">
        <v>118</v>
      </c>
      <c r="G161">
        <v>68</v>
      </c>
      <c r="H161" s="1" t="s">
        <v>142</v>
      </c>
      <c r="I161" s="1"/>
      <c r="J161" s="1" t="s">
        <v>216</v>
      </c>
    </row>
    <row r="162" spans="2:10" x14ac:dyDescent="0.25">
      <c r="B162" s="1"/>
      <c r="C162" s="1"/>
      <c r="D162" s="1"/>
      <c r="E162">
        <v>602</v>
      </c>
      <c r="F162" s="1" t="s">
        <v>118</v>
      </c>
      <c r="G162">
        <v>119</v>
      </c>
      <c r="H162" s="1" t="s">
        <v>46</v>
      </c>
      <c r="I162" s="1"/>
      <c r="J162" s="1" t="s">
        <v>167</v>
      </c>
    </row>
    <row r="163" spans="2:10" x14ac:dyDescent="0.25">
      <c r="B163" s="1"/>
      <c r="C163" s="1"/>
      <c r="D163" s="1"/>
      <c r="E163">
        <v>3003</v>
      </c>
      <c r="F163" s="1" t="s">
        <v>119</v>
      </c>
      <c r="G163">
        <v>74</v>
      </c>
      <c r="H163" s="1" t="s">
        <v>27</v>
      </c>
      <c r="I163" s="1"/>
      <c r="J163" s="1" t="s">
        <v>195</v>
      </c>
    </row>
    <row r="164" spans="2:10" x14ac:dyDescent="0.25">
      <c r="B164" s="1"/>
      <c r="C164" s="1"/>
      <c r="D164" s="1"/>
      <c r="E164">
        <v>3003</v>
      </c>
      <c r="F164" s="1" t="s">
        <v>119</v>
      </c>
      <c r="G164">
        <v>75</v>
      </c>
      <c r="H164" s="1" t="s">
        <v>28</v>
      </c>
      <c r="I164" s="1"/>
      <c r="J164" s="1" t="s">
        <v>196</v>
      </c>
    </row>
    <row r="165" spans="2:10" x14ac:dyDescent="0.25">
      <c r="B165" s="1"/>
      <c r="C165" s="1"/>
      <c r="D165" s="1"/>
      <c r="E165">
        <v>3003</v>
      </c>
      <c r="F165" s="1" t="s">
        <v>119</v>
      </c>
      <c r="G165">
        <v>84</v>
      </c>
      <c r="H165" s="1" t="s">
        <v>40</v>
      </c>
      <c r="I165" s="1"/>
      <c r="J165" s="1" t="s">
        <v>197</v>
      </c>
    </row>
    <row r="166" spans="2:10" x14ac:dyDescent="0.25">
      <c r="B166" s="1"/>
      <c r="C166" s="1"/>
      <c r="D166" s="1"/>
      <c r="E166">
        <v>3003</v>
      </c>
      <c r="F166" s="1" t="s">
        <v>119</v>
      </c>
      <c r="G166">
        <v>24</v>
      </c>
      <c r="H166" s="1" t="s">
        <v>124</v>
      </c>
      <c r="I166" s="1"/>
      <c r="J166" s="1" t="s">
        <v>198</v>
      </c>
    </row>
    <row r="167" spans="2:10" x14ac:dyDescent="0.25">
      <c r="B167" s="1"/>
      <c r="C167" s="1"/>
      <c r="D167" s="1"/>
      <c r="E167">
        <v>3003</v>
      </c>
      <c r="F167" s="1" t="s">
        <v>119</v>
      </c>
      <c r="G167">
        <v>24</v>
      </c>
      <c r="H167" s="1" t="s">
        <v>130</v>
      </c>
      <c r="I167" s="1"/>
      <c r="J167" s="1" t="s">
        <v>199</v>
      </c>
    </row>
    <row r="168" spans="2:10" x14ac:dyDescent="0.25">
      <c r="B168" s="1"/>
      <c r="C168" s="1"/>
      <c r="D168" s="1"/>
      <c r="E168">
        <v>3003</v>
      </c>
      <c r="F168" s="1" t="s">
        <v>119</v>
      </c>
      <c r="G168">
        <v>19</v>
      </c>
      <c r="H168" s="1" t="s">
        <v>129</v>
      </c>
      <c r="I168" s="1"/>
      <c r="J168" s="1" t="s">
        <v>158</v>
      </c>
    </row>
    <row r="169" spans="2:10" x14ac:dyDescent="0.25">
      <c r="B169" s="1"/>
      <c r="C169" s="1"/>
      <c r="D169" s="1"/>
      <c r="E169">
        <v>3003</v>
      </c>
      <c r="F169" s="1" t="s">
        <v>119</v>
      </c>
      <c r="G169">
        <v>13</v>
      </c>
      <c r="H169" s="1" t="s">
        <v>37</v>
      </c>
      <c r="I169" s="1"/>
      <c r="J169" s="1" t="s">
        <v>85</v>
      </c>
    </row>
    <row r="170" spans="2:10" x14ac:dyDescent="0.25">
      <c r="B170" s="1"/>
      <c r="C170" s="1"/>
      <c r="D170" s="1"/>
      <c r="E170">
        <v>3003</v>
      </c>
      <c r="F170" s="1" t="s">
        <v>119</v>
      </c>
      <c r="G170">
        <v>12</v>
      </c>
      <c r="H170" s="1" t="s">
        <v>36</v>
      </c>
      <c r="I170" s="1"/>
      <c r="J170" s="1" t="s">
        <v>84</v>
      </c>
    </row>
    <row r="171" spans="2:10" x14ac:dyDescent="0.25">
      <c r="B171" s="1"/>
      <c r="C171" s="1"/>
      <c r="D171" s="1"/>
      <c r="E171">
        <v>3003</v>
      </c>
      <c r="F171" s="1" t="s">
        <v>119</v>
      </c>
      <c r="G171">
        <v>16</v>
      </c>
      <c r="H171" s="1" t="s">
        <v>21</v>
      </c>
      <c r="I171" s="1"/>
      <c r="J171" s="1" t="s">
        <v>159</v>
      </c>
    </row>
    <row r="172" spans="2:10" x14ac:dyDescent="0.25">
      <c r="B172" s="1"/>
      <c r="C172" s="1"/>
      <c r="D172" s="1"/>
      <c r="E172">
        <v>3003</v>
      </c>
      <c r="F172" s="1" t="s">
        <v>119</v>
      </c>
      <c r="G172">
        <v>17</v>
      </c>
      <c r="H172" s="1" t="s">
        <v>22</v>
      </c>
      <c r="I172" s="1"/>
      <c r="J172" s="1" t="s">
        <v>160</v>
      </c>
    </row>
    <row r="173" spans="2:10" x14ac:dyDescent="0.25">
      <c r="B173" s="1"/>
      <c r="C173" s="1"/>
      <c r="D173" s="1"/>
      <c r="E173">
        <v>7700</v>
      </c>
      <c r="F173" s="1" t="s">
        <v>120</v>
      </c>
      <c r="G173">
        <v>9988</v>
      </c>
      <c r="H173" s="1" t="s">
        <v>126</v>
      </c>
      <c r="I173" s="1"/>
      <c r="J173" s="1" t="s">
        <v>217</v>
      </c>
    </row>
    <row r="174" spans="2:10" x14ac:dyDescent="0.25">
      <c r="B174" s="1"/>
      <c r="C174" s="1"/>
      <c r="D174" s="1"/>
      <c r="E174">
        <v>7700</v>
      </c>
      <c r="F174" s="1" t="s">
        <v>120</v>
      </c>
      <c r="G174">
        <v>9986</v>
      </c>
      <c r="H174" s="1" t="s">
        <v>52</v>
      </c>
      <c r="I174" s="1"/>
      <c r="J174" s="1" t="s">
        <v>218</v>
      </c>
    </row>
    <row r="175" spans="2:10" x14ac:dyDescent="0.25">
      <c r="B175" s="1"/>
      <c r="C175" s="1"/>
      <c r="D175" s="1"/>
      <c r="E175">
        <v>7700</v>
      </c>
      <c r="F175" s="1" t="s">
        <v>120</v>
      </c>
      <c r="G175">
        <v>9984</v>
      </c>
      <c r="H175" s="1" t="s">
        <v>38</v>
      </c>
      <c r="I175" s="1"/>
      <c r="J175" s="1" t="s">
        <v>219</v>
      </c>
    </row>
    <row r="176" spans="2:10" x14ac:dyDescent="0.25">
      <c r="B176" s="1"/>
      <c r="C176" s="1"/>
      <c r="D176" s="1"/>
      <c r="E176">
        <v>7700</v>
      </c>
      <c r="F176" s="1" t="s">
        <v>120</v>
      </c>
      <c r="G176">
        <v>9985</v>
      </c>
      <c r="H176" s="1" t="s">
        <v>39</v>
      </c>
      <c r="I176" s="1"/>
      <c r="J176" s="1" t="s">
        <v>220</v>
      </c>
    </row>
    <row r="177" spans="2:10" x14ac:dyDescent="0.25">
      <c r="B177" s="1"/>
      <c r="C177" s="1"/>
      <c r="D177" s="1"/>
      <c r="E177">
        <v>7700</v>
      </c>
      <c r="F177" s="1" t="s">
        <v>120</v>
      </c>
      <c r="G177">
        <v>9979</v>
      </c>
      <c r="H177" s="1" t="s">
        <v>21</v>
      </c>
      <c r="I177" s="1"/>
      <c r="J177" s="1" t="s">
        <v>221</v>
      </c>
    </row>
    <row r="178" spans="2:10" x14ac:dyDescent="0.25">
      <c r="B178" s="1"/>
      <c r="C178" s="1"/>
      <c r="D178" s="1"/>
      <c r="E178">
        <v>7700</v>
      </c>
      <c r="F178" s="1" t="s">
        <v>120</v>
      </c>
      <c r="G178">
        <v>9980</v>
      </c>
      <c r="H178" s="1" t="s">
        <v>22</v>
      </c>
      <c r="I178" s="1"/>
      <c r="J178" s="1" t="s">
        <v>222</v>
      </c>
    </row>
    <row r="179" spans="2:10" x14ac:dyDescent="0.25">
      <c r="B179" s="1"/>
      <c r="C179" s="1"/>
      <c r="D179" s="1"/>
      <c r="E179">
        <v>7700</v>
      </c>
      <c r="F179" s="1" t="s">
        <v>120</v>
      </c>
      <c r="G179">
        <v>9975</v>
      </c>
      <c r="H179" s="1" t="s">
        <v>141</v>
      </c>
      <c r="I179" s="1"/>
      <c r="J179" s="1" t="s">
        <v>223</v>
      </c>
    </row>
    <row r="180" spans="2:10" x14ac:dyDescent="0.25">
      <c r="B180" s="1"/>
      <c r="C180" s="1"/>
      <c r="D180" s="1"/>
      <c r="E180">
        <v>7700</v>
      </c>
      <c r="F180" s="1" t="s">
        <v>120</v>
      </c>
      <c r="G180">
        <v>9976</v>
      </c>
      <c r="H180" s="1" t="s">
        <v>143</v>
      </c>
      <c r="I180" s="1"/>
      <c r="J180" s="1" t="s">
        <v>224</v>
      </c>
    </row>
    <row r="181" spans="2:10" x14ac:dyDescent="0.25">
      <c r="B181" s="1"/>
      <c r="C181" s="1"/>
      <c r="D181" s="1"/>
      <c r="E181">
        <v>7700</v>
      </c>
      <c r="F181" s="1" t="s">
        <v>120</v>
      </c>
      <c r="G181">
        <v>9977</v>
      </c>
      <c r="H181" s="1" t="s">
        <v>144</v>
      </c>
      <c r="I181" s="1"/>
      <c r="J181" s="1" t="s">
        <v>225</v>
      </c>
    </row>
    <row r="182" spans="2:10" x14ac:dyDescent="0.25">
      <c r="B182" s="1"/>
      <c r="C182" s="1"/>
      <c r="D182" s="1"/>
      <c r="E182">
        <v>7700</v>
      </c>
      <c r="F182" s="1" t="s">
        <v>120</v>
      </c>
      <c r="G182">
        <v>9978</v>
      </c>
      <c r="H182" s="1" t="s">
        <v>142</v>
      </c>
      <c r="I182" s="1"/>
      <c r="J182" s="1" t="s">
        <v>226</v>
      </c>
    </row>
    <row r="183" spans="2:10" x14ac:dyDescent="0.25">
      <c r="B183" s="1"/>
      <c r="C183" s="1"/>
      <c r="D183" s="1"/>
      <c r="E183">
        <v>7701</v>
      </c>
      <c r="F183" s="1" t="s">
        <v>121</v>
      </c>
      <c r="G183">
        <v>9988</v>
      </c>
      <c r="H183" s="1" t="s">
        <v>126</v>
      </c>
      <c r="I183" s="1"/>
      <c r="J183" s="1" t="s">
        <v>217</v>
      </c>
    </row>
    <row r="184" spans="2:10" x14ac:dyDescent="0.25">
      <c r="B184" s="1"/>
      <c r="C184" s="1"/>
      <c r="D184" s="1"/>
      <c r="E184">
        <v>7701</v>
      </c>
      <c r="F184" s="1" t="s">
        <v>121</v>
      </c>
      <c r="G184">
        <v>9986</v>
      </c>
      <c r="H184" s="1" t="s">
        <v>52</v>
      </c>
      <c r="I184" s="1"/>
      <c r="J184" s="1" t="s">
        <v>218</v>
      </c>
    </row>
    <row r="185" spans="2:10" x14ac:dyDescent="0.25">
      <c r="B185" s="1"/>
      <c r="C185" s="1"/>
      <c r="D185" s="1"/>
      <c r="E185">
        <v>7701</v>
      </c>
      <c r="F185" s="1" t="s">
        <v>121</v>
      </c>
      <c r="G185">
        <v>9984</v>
      </c>
      <c r="H185" s="1" t="s">
        <v>38</v>
      </c>
      <c r="I185" s="1"/>
      <c r="J185" s="1" t="s">
        <v>219</v>
      </c>
    </row>
    <row r="186" spans="2:10" x14ac:dyDescent="0.25">
      <c r="B186" s="1"/>
      <c r="C186" s="1"/>
      <c r="D186" s="1"/>
      <c r="E186">
        <v>7701</v>
      </c>
      <c r="F186" s="1" t="s">
        <v>121</v>
      </c>
      <c r="G186">
        <v>9985</v>
      </c>
      <c r="H186" s="1" t="s">
        <v>39</v>
      </c>
      <c r="I186" s="1"/>
      <c r="J186" s="1" t="s">
        <v>220</v>
      </c>
    </row>
    <row r="187" spans="2:10" x14ac:dyDescent="0.25">
      <c r="B187" s="1"/>
      <c r="C187" s="1"/>
      <c r="D187" s="1"/>
      <c r="E187">
        <v>7701</v>
      </c>
      <c r="F187" s="1" t="s">
        <v>121</v>
      </c>
      <c r="G187">
        <v>9979</v>
      </c>
      <c r="H187" s="1" t="s">
        <v>21</v>
      </c>
      <c r="I187" s="1"/>
      <c r="J187" s="1" t="s">
        <v>221</v>
      </c>
    </row>
    <row r="188" spans="2:10" x14ac:dyDescent="0.25">
      <c r="B188" s="1"/>
      <c r="C188" s="1"/>
      <c r="D188" s="1"/>
      <c r="E188">
        <v>7701</v>
      </c>
      <c r="F188" s="1" t="s">
        <v>121</v>
      </c>
      <c r="G188">
        <v>9980</v>
      </c>
      <c r="H188" s="1" t="s">
        <v>22</v>
      </c>
      <c r="I188" s="1"/>
      <c r="J188" s="1" t="s">
        <v>222</v>
      </c>
    </row>
    <row r="189" spans="2:10" x14ac:dyDescent="0.25">
      <c r="B189" s="1"/>
      <c r="C189" s="1"/>
      <c r="D189" s="1"/>
      <c r="E189">
        <v>7701</v>
      </c>
      <c r="F189" s="1" t="s">
        <v>121</v>
      </c>
      <c r="G189">
        <v>9987</v>
      </c>
      <c r="H189" s="1" t="s">
        <v>145</v>
      </c>
      <c r="I189" s="1"/>
      <c r="J189" s="1" t="s">
        <v>227</v>
      </c>
    </row>
    <row r="190" spans="2:10" x14ac:dyDescent="0.25">
      <c r="B190" s="1"/>
      <c r="C190" s="1"/>
      <c r="D190" s="1"/>
      <c r="E190">
        <v>7701</v>
      </c>
      <c r="F190" s="1" t="s">
        <v>121</v>
      </c>
      <c r="G190">
        <v>9975</v>
      </c>
      <c r="H190" s="1" t="s">
        <v>141</v>
      </c>
      <c r="I190" s="1"/>
      <c r="J190" s="1" t="s">
        <v>223</v>
      </c>
    </row>
    <row r="191" spans="2:10" x14ac:dyDescent="0.25">
      <c r="B191" s="1"/>
      <c r="C191" s="1"/>
      <c r="D191" s="1"/>
      <c r="E191">
        <v>7701</v>
      </c>
      <c r="F191" s="1" t="s">
        <v>121</v>
      </c>
      <c r="G191">
        <v>9976</v>
      </c>
      <c r="H191" s="1" t="s">
        <v>143</v>
      </c>
      <c r="I191" s="1"/>
      <c r="J191" s="1" t="s">
        <v>224</v>
      </c>
    </row>
    <row r="192" spans="2:10" x14ac:dyDescent="0.25">
      <c r="B192" s="1"/>
      <c r="C192" s="1"/>
      <c r="D192" s="1"/>
      <c r="E192">
        <v>7701</v>
      </c>
      <c r="F192" s="1" t="s">
        <v>121</v>
      </c>
      <c r="G192">
        <v>9977</v>
      </c>
      <c r="H192" s="1" t="s">
        <v>144</v>
      </c>
      <c r="I192" s="1"/>
      <c r="J192" s="1" t="s">
        <v>225</v>
      </c>
    </row>
    <row r="193" spans="2:10" x14ac:dyDescent="0.25">
      <c r="B193" s="1"/>
      <c r="C193" s="1"/>
      <c r="D193" s="1"/>
      <c r="E193">
        <v>7701</v>
      </c>
      <c r="F193" s="1" t="s">
        <v>121</v>
      </c>
      <c r="G193">
        <v>9978</v>
      </c>
      <c r="H193" s="1" t="s">
        <v>142</v>
      </c>
      <c r="I193" s="1"/>
      <c r="J193" s="1" t="s">
        <v>226</v>
      </c>
    </row>
    <row r="194" spans="2:10" x14ac:dyDescent="0.25">
      <c r="B194" s="1"/>
      <c r="C194" s="1"/>
      <c r="D194" s="1"/>
      <c r="E194">
        <v>510</v>
      </c>
      <c r="F194" s="1" t="s">
        <v>122</v>
      </c>
      <c r="G194">
        <v>800</v>
      </c>
      <c r="H194" s="1" t="s">
        <v>46</v>
      </c>
      <c r="I194" s="1"/>
      <c r="J194" s="1" t="s">
        <v>228</v>
      </c>
    </row>
    <row r="195" spans="2:10" x14ac:dyDescent="0.25">
      <c r="B195" s="1"/>
      <c r="C195" s="1"/>
      <c r="D195" s="1"/>
      <c r="E195">
        <v>510</v>
      </c>
      <c r="F195" s="1" t="s">
        <v>122</v>
      </c>
      <c r="G195">
        <v>801</v>
      </c>
      <c r="H195" s="1" t="s">
        <v>132</v>
      </c>
      <c r="I195" s="1"/>
      <c r="J195" s="1" t="s">
        <v>229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8"/>
  <sheetViews>
    <sheetView workbookViewId="0"/>
  </sheetViews>
  <sheetFormatPr defaultRowHeight="15" x14ac:dyDescent="0.25"/>
  <cols>
    <col min="2" max="2" width="10.42578125" style="32" bestFit="1" customWidth="1"/>
    <col min="3" max="3" width="9.140625" style="2"/>
    <col min="5" max="5" width="13.42578125" customWidth="1"/>
    <col min="6" max="6" width="19.28515625" bestFit="1" customWidth="1"/>
  </cols>
  <sheetData>
    <row r="1" spans="2:6" ht="15.75" thickBot="1" x14ac:dyDescent="0.3">
      <c r="B1" s="2"/>
    </row>
    <row r="2" spans="2:6" ht="15.75" thickBot="1" x14ac:dyDescent="0.3">
      <c r="B2" s="28" t="s">
        <v>499</v>
      </c>
      <c r="C2" s="28" t="s">
        <v>500</v>
      </c>
      <c r="D2" s="37" t="s">
        <v>501</v>
      </c>
      <c r="E2" s="38" t="s">
        <v>501</v>
      </c>
      <c r="F2" s="39" t="s">
        <v>528</v>
      </c>
    </row>
    <row r="3" spans="2:6" x14ac:dyDescent="0.25">
      <c r="B3" s="29" t="s">
        <v>41</v>
      </c>
      <c r="C3" s="2">
        <f t="shared" ref="C3:C34" si="0">IF(B3&lt;&gt;B2,1,0)</f>
        <v>1</v>
      </c>
      <c r="D3" s="2" t="str">
        <f t="shared" ref="D3:D34" si="1">IF(B3&lt;&gt;B2,B3,"")</f>
        <v>-</v>
      </c>
      <c r="E3" s="40" t="s">
        <v>41</v>
      </c>
      <c r="F3" s="41" t="str">
        <f t="shared" ref="F3:F14" si="2">CONCATENATE("'",LOWER(E3),"'")</f>
        <v>'-'</v>
      </c>
    </row>
    <row r="4" spans="2:6" x14ac:dyDescent="0.25">
      <c r="B4" s="30" t="s">
        <v>43</v>
      </c>
      <c r="C4" s="2">
        <f t="shared" si="0"/>
        <v>1</v>
      </c>
      <c r="D4" s="2" t="str">
        <f t="shared" si="1"/>
        <v>+</v>
      </c>
      <c r="E4" s="40" t="s">
        <v>43</v>
      </c>
      <c r="F4" s="41" t="str">
        <f t="shared" si="2"/>
        <v>'+'</v>
      </c>
    </row>
    <row r="5" spans="2:6" x14ac:dyDescent="0.25">
      <c r="B5" s="30" t="s">
        <v>42</v>
      </c>
      <c r="C5" s="2">
        <f t="shared" si="0"/>
        <v>1</v>
      </c>
      <c r="D5" s="2" t="str">
        <f t="shared" si="1"/>
        <v>=</v>
      </c>
      <c r="E5" s="40" t="s">
        <v>42</v>
      </c>
      <c r="F5" s="41" t="str">
        <f t="shared" si="2"/>
        <v>'='</v>
      </c>
    </row>
    <row r="6" spans="2:6" x14ac:dyDescent="0.25">
      <c r="B6" s="30" t="s">
        <v>10</v>
      </c>
      <c r="C6" s="2">
        <f t="shared" si="0"/>
        <v>1</v>
      </c>
      <c r="D6" s="2" t="str">
        <f t="shared" si="1"/>
        <v>0</v>
      </c>
      <c r="E6" s="40" t="s">
        <v>10</v>
      </c>
      <c r="F6" s="41" t="str">
        <f t="shared" si="2"/>
        <v>'0'</v>
      </c>
    </row>
    <row r="7" spans="2:6" x14ac:dyDescent="0.25">
      <c r="B7" s="30" t="s">
        <v>10</v>
      </c>
      <c r="C7" s="2">
        <f t="shared" si="0"/>
        <v>0</v>
      </c>
      <c r="D7" s="2" t="str">
        <f t="shared" si="1"/>
        <v/>
      </c>
      <c r="E7" s="40" t="s">
        <v>11</v>
      </c>
      <c r="F7" s="41" t="str">
        <f t="shared" si="2"/>
        <v>'1'</v>
      </c>
    </row>
    <row r="8" spans="2:6" x14ac:dyDescent="0.25">
      <c r="B8" s="30" t="s">
        <v>10</v>
      </c>
      <c r="C8" s="2">
        <f t="shared" si="0"/>
        <v>0</v>
      </c>
      <c r="D8" s="2" t="str">
        <f t="shared" si="1"/>
        <v/>
      </c>
      <c r="E8" s="40" t="s">
        <v>12</v>
      </c>
      <c r="F8" s="41" t="str">
        <f t="shared" si="2"/>
        <v>'2'</v>
      </c>
    </row>
    <row r="9" spans="2:6" x14ac:dyDescent="0.25">
      <c r="B9" s="30" t="s">
        <v>10</v>
      </c>
      <c r="C9" s="2">
        <f t="shared" si="0"/>
        <v>0</v>
      </c>
      <c r="D9" s="2" t="str">
        <f t="shared" si="1"/>
        <v/>
      </c>
      <c r="E9" s="40" t="s">
        <v>13</v>
      </c>
      <c r="F9" s="41" t="str">
        <f t="shared" si="2"/>
        <v>'3'</v>
      </c>
    </row>
    <row r="10" spans="2:6" x14ac:dyDescent="0.25">
      <c r="B10" s="30" t="s">
        <v>10</v>
      </c>
      <c r="C10" s="2">
        <f t="shared" si="0"/>
        <v>0</v>
      </c>
      <c r="D10" s="2" t="str">
        <f t="shared" si="1"/>
        <v/>
      </c>
      <c r="E10" s="40" t="s">
        <v>14</v>
      </c>
      <c r="F10" s="41" t="str">
        <f t="shared" si="2"/>
        <v>'4'</v>
      </c>
    </row>
    <row r="11" spans="2:6" x14ac:dyDescent="0.25">
      <c r="B11" s="30" t="s">
        <v>10</v>
      </c>
      <c r="C11" s="2">
        <f t="shared" si="0"/>
        <v>0</v>
      </c>
      <c r="D11" s="2" t="str">
        <f t="shared" si="1"/>
        <v/>
      </c>
      <c r="E11" s="40" t="s">
        <v>15</v>
      </c>
      <c r="F11" s="41" t="str">
        <f t="shared" si="2"/>
        <v>'5'</v>
      </c>
    </row>
    <row r="12" spans="2:6" x14ac:dyDescent="0.25">
      <c r="B12" s="30" t="s">
        <v>10</v>
      </c>
      <c r="C12" s="2">
        <f t="shared" si="0"/>
        <v>0</v>
      </c>
      <c r="D12" s="2" t="str">
        <f t="shared" si="1"/>
        <v/>
      </c>
      <c r="E12" s="40" t="s">
        <v>16</v>
      </c>
      <c r="F12" s="41" t="str">
        <f t="shared" si="2"/>
        <v>'6'</v>
      </c>
    </row>
    <row r="13" spans="2:6" x14ac:dyDescent="0.25">
      <c r="B13" s="30" t="s">
        <v>10</v>
      </c>
      <c r="C13" s="2">
        <f t="shared" si="0"/>
        <v>0</v>
      </c>
      <c r="D13" s="2" t="str">
        <f t="shared" si="1"/>
        <v/>
      </c>
      <c r="E13" s="40" t="s">
        <v>17</v>
      </c>
      <c r="F13" s="41" t="str">
        <f t="shared" si="2"/>
        <v>'7'</v>
      </c>
    </row>
    <row r="14" spans="2:6" x14ac:dyDescent="0.25">
      <c r="B14" s="30" t="s">
        <v>10</v>
      </c>
      <c r="C14" s="2">
        <f t="shared" si="0"/>
        <v>0</v>
      </c>
      <c r="D14" s="2" t="str">
        <f t="shared" si="1"/>
        <v/>
      </c>
      <c r="E14" s="40" t="s">
        <v>18</v>
      </c>
      <c r="F14" s="41" t="str">
        <f t="shared" si="2"/>
        <v>'8'</v>
      </c>
    </row>
    <row r="15" spans="2:6" x14ac:dyDescent="0.25">
      <c r="B15" s="30" t="s">
        <v>11</v>
      </c>
      <c r="C15" s="2">
        <f t="shared" si="0"/>
        <v>1</v>
      </c>
      <c r="D15" s="2" t="str">
        <f t="shared" si="1"/>
        <v>1</v>
      </c>
      <c r="E15" s="40" t="s">
        <v>19</v>
      </c>
      <c r="F15" s="41" t="str">
        <f>CONCATENATE("'",LOWER(E15),"'")</f>
        <v>'9'</v>
      </c>
    </row>
    <row r="16" spans="2:6" x14ac:dyDescent="0.25">
      <c r="B16" s="30" t="s">
        <v>11</v>
      </c>
      <c r="C16" s="2">
        <f t="shared" si="0"/>
        <v>0</v>
      </c>
      <c r="D16" s="2" t="str">
        <f t="shared" si="1"/>
        <v/>
      </c>
      <c r="E16" s="40" t="s">
        <v>47</v>
      </c>
      <c r="F16" s="41" t="str">
        <f>CONCATENATE("'",LOWER(E16),"'")</f>
        <v>'a'</v>
      </c>
    </row>
    <row r="17" spans="2:6" x14ac:dyDescent="0.25">
      <c r="B17" s="30" t="s">
        <v>11</v>
      </c>
      <c r="C17" s="2">
        <f t="shared" si="0"/>
        <v>0</v>
      </c>
      <c r="D17" s="2" t="str">
        <f t="shared" si="1"/>
        <v/>
      </c>
      <c r="E17" s="40" t="s">
        <v>37</v>
      </c>
      <c r="F17" s="41" t="str">
        <f t="shared" ref="F17:F19" si="3">CONCATENATE("'",LOWER(E17),"'")</f>
        <v>'b'</v>
      </c>
    </row>
    <row r="18" spans="2:6" x14ac:dyDescent="0.25">
      <c r="B18" s="30" t="s">
        <v>12</v>
      </c>
      <c r="C18" s="2">
        <f t="shared" si="0"/>
        <v>1</v>
      </c>
      <c r="D18" s="2" t="str">
        <f t="shared" si="1"/>
        <v>2</v>
      </c>
      <c r="E18" s="40" t="s">
        <v>128</v>
      </c>
      <c r="F18" s="41" t="str">
        <f t="shared" si="3"/>
        <v>'c'</v>
      </c>
    </row>
    <row r="19" spans="2:6" x14ac:dyDescent="0.25">
      <c r="B19" s="30" t="s">
        <v>12</v>
      </c>
      <c r="C19" s="2">
        <f t="shared" si="0"/>
        <v>0</v>
      </c>
      <c r="D19" s="2" t="str">
        <f t="shared" si="1"/>
        <v/>
      </c>
      <c r="E19" s="40" t="s">
        <v>127</v>
      </c>
      <c r="F19" s="41" t="str">
        <f t="shared" si="3"/>
        <v>'d'</v>
      </c>
    </row>
    <row r="20" spans="2:6" x14ac:dyDescent="0.25">
      <c r="B20" s="30" t="s">
        <v>12</v>
      </c>
      <c r="C20" s="2">
        <f t="shared" si="0"/>
        <v>0</v>
      </c>
      <c r="D20" s="2" t="str">
        <f t="shared" si="1"/>
        <v/>
      </c>
      <c r="E20" s="40" t="s">
        <v>31</v>
      </c>
      <c r="F20" s="41" t="s">
        <v>506</v>
      </c>
    </row>
    <row r="21" spans="2:6" x14ac:dyDescent="0.25">
      <c r="B21" s="30" t="s">
        <v>12</v>
      </c>
      <c r="C21" s="2">
        <f t="shared" si="0"/>
        <v>0</v>
      </c>
      <c r="D21" s="2" t="str">
        <f t="shared" si="1"/>
        <v/>
      </c>
      <c r="E21" s="40" t="s">
        <v>26</v>
      </c>
      <c r="F21" s="41" t="s">
        <v>507</v>
      </c>
    </row>
    <row r="22" spans="2:6" x14ac:dyDescent="0.25">
      <c r="B22" s="30" t="s">
        <v>13</v>
      </c>
      <c r="C22" s="2">
        <f t="shared" si="0"/>
        <v>1</v>
      </c>
      <c r="D22" s="2" t="str">
        <f t="shared" si="1"/>
        <v>3</v>
      </c>
      <c r="E22" s="40" t="s">
        <v>133</v>
      </c>
      <c r="F22" s="41" t="str">
        <f t="shared" ref="F22" si="4">CONCATENATE("'",LOWER(E22),"'")</f>
        <v>'e'</v>
      </c>
    </row>
    <row r="23" spans="2:6" x14ac:dyDescent="0.25">
      <c r="B23" s="30" t="s">
        <v>13</v>
      </c>
      <c r="C23" s="2">
        <f t="shared" si="0"/>
        <v>0</v>
      </c>
      <c r="D23" s="2" t="str">
        <f t="shared" si="1"/>
        <v/>
      </c>
      <c r="E23" s="40" t="s">
        <v>30</v>
      </c>
      <c r="F23" s="41" t="s">
        <v>508</v>
      </c>
    </row>
    <row r="24" spans="2:6" x14ac:dyDescent="0.25">
      <c r="B24" s="30" t="s">
        <v>13</v>
      </c>
      <c r="C24" s="2">
        <f t="shared" si="0"/>
        <v>0</v>
      </c>
      <c r="D24" s="2" t="str">
        <f t="shared" si="1"/>
        <v/>
      </c>
      <c r="E24" s="40" t="s">
        <v>32</v>
      </c>
      <c r="F24" s="41" t="s">
        <v>509</v>
      </c>
    </row>
    <row r="25" spans="2:6" x14ac:dyDescent="0.25">
      <c r="B25" s="30" t="s">
        <v>13</v>
      </c>
      <c r="C25" s="2">
        <f t="shared" si="0"/>
        <v>0</v>
      </c>
      <c r="D25" s="2" t="str">
        <f t="shared" si="1"/>
        <v/>
      </c>
      <c r="E25" s="40" t="s">
        <v>34</v>
      </c>
      <c r="F25" s="41" t="s">
        <v>510</v>
      </c>
    </row>
    <row r="26" spans="2:6" x14ac:dyDescent="0.25">
      <c r="B26" s="30" t="s">
        <v>14</v>
      </c>
      <c r="C26" s="2">
        <f t="shared" si="0"/>
        <v>1</v>
      </c>
      <c r="D26" s="2" t="str">
        <f t="shared" si="1"/>
        <v>4</v>
      </c>
      <c r="E26" s="40" t="s">
        <v>125</v>
      </c>
      <c r="F26" s="41" t="s">
        <v>511</v>
      </c>
    </row>
    <row r="27" spans="2:6" x14ac:dyDescent="0.25">
      <c r="B27" s="30" t="s">
        <v>14</v>
      </c>
      <c r="C27" s="2">
        <f t="shared" si="0"/>
        <v>0</v>
      </c>
      <c r="D27" s="2" t="str">
        <f t="shared" si="1"/>
        <v/>
      </c>
      <c r="E27" s="40" t="s">
        <v>49</v>
      </c>
      <c r="F27" s="41" t="s">
        <v>512</v>
      </c>
    </row>
    <row r="28" spans="2:6" x14ac:dyDescent="0.25">
      <c r="B28" s="30" t="s">
        <v>14</v>
      </c>
      <c r="C28" s="2">
        <f t="shared" si="0"/>
        <v>0</v>
      </c>
      <c r="D28" s="2" t="str">
        <f t="shared" si="1"/>
        <v/>
      </c>
      <c r="E28" s="40" t="s">
        <v>503</v>
      </c>
      <c r="F28" s="41" t="s">
        <v>513</v>
      </c>
    </row>
    <row r="29" spans="2:6" x14ac:dyDescent="0.25">
      <c r="B29" s="30" t="s">
        <v>15</v>
      </c>
      <c r="C29" s="2">
        <f t="shared" si="0"/>
        <v>1</v>
      </c>
      <c r="D29" s="2" t="str">
        <f t="shared" si="1"/>
        <v>5</v>
      </c>
      <c r="E29" s="40" t="s">
        <v>35</v>
      </c>
      <c r="F29" s="41" t="s">
        <v>514</v>
      </c>
    </row>
    <row r="30" spans="2:6" x14ac:dyDescent="0.25">
      <c r="B30" s="30" t="s">
        <v>15</v>
      </c>
      <c r="C30" s="2">
        <f t="shared" si="0"/>
        <v>0</v>
      </c>
      <c r="D30" s="2" t="str">
        <f t="shared" si="1"/>
        <v/>
      </c>
      <c r="E30" s="40" t="s">
        <v>50</v>
      </c>
      <c r="F30" s="41" t="s">
        <v>515</v>
      </c>
    </row>
    <row r="31" spans="2:6" x14ac:dyDescent="0.25">
      <c r="B31" s="30" t="s">
        <v>15</v>
      </c>
      <c r="C31" s="2">
        <f t="shared" si="0"/>
        <v>0</v>
      </c>
      <c r="D31" s="2" t="str">
        <f t="shared" si="1"/>
        <v/>
      </c>
      <c r="E31" s="40" t="s">
        <v>22</v>
      </c>
      <c r="F31" s="41" t="s">
        <v>516</v>
      </c>
    </row>
    <row r="32" spans="2:6" x14ac:dyDescent="0.25">
      <c r="B32" s="30" t="s">
        <v>16</v>
      </c>
      <c r="C32" s="2">
        <f t="shared" si="0"/>
        <v>1</v>
      </c>
      <c r="D32" s="2" t="str">
        <f t="shared" si="1"/>
        <v>6</v>
      </c>
      <c r="E32" s="40" t="s">
        <v>21</v>
      </c>
      <c r="F32" s="41" t="s">
        <v>517</v>
      </c>
    </row>
    <row r="33" spans="2:6" x14ac:dyDescent="0.25">
      <c r="B33" s="30" t="s">
        <v>16</v>
      </c>
      <c r="C33" s="2">
        <f t="shared" si="0"/>
        <v>0</v>
      </c>
      <c r="D33" s="2" t="str">
        <f t="shared" si="1"/>
        <v/>
      </c>
      <c r="E33" s="40" t="s">
        <v>39</v>
      </c>
      <c r="F33" s="41" t="s">
        <v>518</v>
      </c>
    </row>
    <row r="34" spans="2:6" x14ac:dyDescent="0.25">
      <c r="B34" s="30" t="s">
        <v>16</v>
      </c>
      <c r="C34" s="2">
        <f t="shared" si="0"/>
        <v>0</v>
      </c>
      <c r="D34" s="2" t="str">
        <f t="shared" si="1"/>
        <v/>
      </c>
      <c r="E34" s="40" t="s">
        <v>38</v>
      </c>
      <c r="F34" s="41" t="s">
        <v>519</v>
      </c>
    </row>
    <row r="35" spans="2:6" x14ac:dyDescent="0.25">
      <c r="B35" s="30" t="s">
        <v>17</v>
      </c>
      <c r="C35" s="2">
        <f t="shared" ref="C35:C66" si="5">IF(B35&lt;&gt;B34,1,0)</f>
        <v>1</v>
      </c>
      <c r="D35" s="2" t="str">
        <f t="shared" ref="D35:D66" si="6">IF(B35&lt;&gt;B34,B35,"")</f>
        <v>7</v>
      </c>
      <c r="E35" s="40" t="s">
        <v>45</v>
      </c>
      <c r="F35" s="41" t="s">
        <v>520</v>
      </c>
    </row>
    <row r="36" spans="2:6" x14ac:dyDescent="0.25">
      <c r="B36" s="30" t="s">
        <v>17</v>
      </c>
      <c r="C36" s="2">
        <f t="shared" si="5"/>
        <v>0</v>
      </c>
      <c r="D36" s="2" t="str">
        <f t="shared" si="6"/>
        <v/>
      </c>
      <c r="E36" s="40" t="s">
        <v>52</v>
      </c>
      <c r="F36" s="41" t="str">
        <f t="shared" ref="F36:F37" si="7">CONCATENATE("'",LOWER(E36),"'")</f>
        <v>'g'</v>
      </c>
    </row>
    <row r="37" spans="2:6" x14ac:dyDescent="0.25">
      <c r="B37" s="30" t="s">
        <v>17</v>
      </c>
      <c r="C37" s="2">
        <f t="shared" si="5"/>
        <v>0</v>
      </c>
      <c r="D37" s="2" t="str">
        <f t="shared" si="6"/>
        <v/>
      </c>
      <c r="E37" s="40" t="s">
        <v>51</v>
      </c>
      <c r="F37" s="41" t="str">
        <f t="shared" si="7"/>
        <v>'h'</v>
      </c>
    </row>
    <row r="38" spans="2:6" x14ac:dyDescent="0.25">
      <c r="B38" s="30" t="s">
        <v>18</v>
      </c>
      <c r="C38" s="2">
        <f t="shared" si="5"/>
        <v>1</v>
      </c>
      <c r="D38" s="2" t="str">
        <f t="shared" si="6"/>
        <v>8</v>
      </c>
      <c r="E38" s="40" t="s">
        <v>29</v>
      </c>
      <c r="F38" s="41" t="s">
        <v>521</v>
      </c>
    </row>
    <row r="39" spans="2:6" x14ac:dyDescent="0.25">
      <c r="B39" s="30" t="s">
        <v>18</v>
      </c>
      <c r="C39" s="2">
        <f t="shared" si="5"/>
        <v>0</v>
      </c>
      <c r="D39" s="2" t="str">
        <f t="shared" si="6"/>
        <v/>
      </c>
      <c r="E39" s="40" t="s">
        <v>126</v>
      </c>
      <c r="F39" s="41" t="str">
        <f t="shared" ref="F39:F61" si="8">CONCATENATE("'",LOWER(E39),"'")</f>
        <v>'i'</v>
      </c>
    </row>
    <row r="40" spans="2:6" x14ac:dyDescent="0.25">
      <c r="B40" s="30" t="s">
        <v>18</v>
      </c>
      <c r="C40" s="2">
        <f t="shared" si="5"/>
        <v>0</v>
      </c>
      <c r="D40" s="2" t="str">
        <f t="shared" si="6"/>
        <v/>
      </c>
      <c r="E40" s="40" t="s">
        <v>131</v>
      </c>
      <c r="F40" s="41" t="str">
        <f t="shared" si="8"/>
        <v>'j'</v>
      </c>
    </row>
    <row r="41" spans="2:6" x14ac:dyDescent="0.25">
      <c r="B41" s="30" t="s">
        <v>19</v>
      </c>
      <c r="C41" s="2">
        <f t="shared" si="5"/>
        <v>1</v>
      </c>
      <c r="D41" s="2" t="str">
        <f t="shared" si="6"/>
        <v>9</v>
      </c>
      <c r="E41" s="40" t="s">
        <v>132</v>
      </c>
      <c r="F41" s="41" t="str">
        <f t="shared" si="8"/>
        <v>'k'</v>
      </c>
    </row>
    <row r="42" spans="2:6" x14ac:dyDescent="0.25">
      <c r="B42" s="30" t="s">
        <v>19</v>
      </c>
      <c r="C42" s="2">
        <f t="shared" si="5"/>
        <v>0</v>
      </c>
      <c r="D42" s="2" t="str">
        <f t="shared" si="6"/>
        <v/>
      </c>
      <c r="E42" s="40" t="s">
        <v>46</v>
      </c>
      <c r="F42" s="41" t="str">
        <f t="shared" si="8"/>
        <v>'l'</v>
      </c>
    </row>
    <row r="43" spans="2:6" x14ac:dyDescent="0.25">
      <c r="B43" s="30" t="s">
        <v>19</v>
      </c>
      <c r="C43" s="2">
        <f t="shared" si="5"/>
        <v>0</v>
      </c>
      <c r="D43" s="2" t="str">
        <f t="shared" si="6"/>
        <v/>
      </c>
      <c r="E43" s="40" t="s">
        <v>23</v>
      </c>
      <c r="F43" s="41" t="s">
        <v>522</v>
      </c>
    </row>
    <row r="44" spans="2:6" x14ac:dyDescent="0.25">
      <c r="B44" s="30" t="s">
        <v>47</v>
      </c>
      <c r="C44" s="2">
        <f t="shared" si="5"/>
        <v>1</v>
      </c>
      <c r="D44" s="2" t="str">
        <f t="shared" si="6"/>
        <v>A</v>
      </c>
      <c r="E44" s="40" t="s">
        <v>48</v>
      </c>
      <c r="F44" s="41" t="str">
        <f t="shared" si="8"/>
        <v>'m'</v>
      </c>
    </row>
    <row r="45" spans="2:6" x14ac:dyDescent="0.25">
      <c r="B45" s="30" t="s">
        <v>47</v>
      </c>
      <c r="C45" s="2">
        <f t="shared" si="5"/>
        <v>0</v>
      </c>
      <c r="D45" s="2" t="str">
        <f t="shared" si="6"/>
        <v/>
      </c>
      <c r="E45" s="40" t="s">
        <v>144</v>
      </c>
      <c r="F45" s="41" t="str">
        <f t="shared" si="8"/>
        <v>'o'</v>
      </c>
    </row>
    <row r="46" spans="2:6" x14ac:dyDescent="0.25">
      <c r="B46" s="30" t="s">
        <v>37</v>
      </c>
      <c r="C46" s="2">
        <f t="shared" si="5"/>
        <v>1</v>
      </c>
      <c r="D46" s="2" t="str">
        <f t="shared" si="6"/>
        <v>B</v>
      </c>
      <c r="E46" s="40" t="s">
        <v>142</v>
      </c>
      <c r="F46" s="41" t="str">
        <f t="shared" si="8"/>
        <v>'p'</v>
      </c>
    </row>
    <row r="47" spans="2:6" x14ac:dyDescent="0.25">
      <c r="B47" s="30" t="s">
        <v>37</v>
      </c>
      <c r="C47" s="2">
        <f t="shared" si="5"/>
        <v>0</v>
      </c>
      <c r="D47" s="2" t="str">
        <f t="shared" si="6"/>
        <v/>
      </c>
      <c r="E47" s="40" t="s">
        <v>28</v>
      </c>
      <c r="F47" s="41" t="s">
        <v>523</v>
      </c>
    </row>
    <row r="48" spans="2:6" x14ac:dyDescent="0.25">
      <c r="B48" s="30" t="s">
        <v>37</v>
      </c>
      <c r="C48" s="2">
        <f t="shared" si="5"/>
        <v>0</v>
      </c>
      <c r="D48" s="2" t="str">
        <f t="shared" si="6"/>
        <v/>
      </c>
      <c r="E48" s="40" t="s">
        <v>27</v>
      </c>
      <c r="F48" s="41" t="s">
        <v>524</v>
      </c>
    </row>
    <row r="49" spans="2:6" x14ac:dyDescent="0.25">
      <c r="B49" s="30" t="s">
        <v>37</v>
      </c>
      <c r="C49" s="2">
        <f t="shared" si="5"/>
        <v>0</v>
      </c>
      <c r="D49" s="2" t="str">
        <f t="shared" si="6"/>
        <v/>
      </c>
      <c r="E49" s="40" t="s">
        <v>141</v>
      </c>
      <c r="F49" s="41" t="str">
        <f t="shared" si="8"/>
        <v>'q'</v>
      </c>
    </row>
    <row r="50" spans="2:6" x14ac:dyDescent="0.25">
      <c r="B50" s="30" t="s">
        <v>37</v>
      </c>
      <c r="C50" s="2">
        <f t="shared" si="5"/>
        <v>0</v>
      </c>
      <c r="D50" s="2" t="str">
        <f t="shared" si="6"/>
        <v/>
      </c>
      <c r="E50" s="40" t="s">
        <v>138</v>
      </c>
      <c r="F50" s="41" t="str">
        <f t="shared" si="8"/>
        <v>'r'</v>
      </c>
    </row>
    <row r="51" spans="2:6" x14ac:dyDescent="0.25">
      <c r="B51" s="30" t="s">
        <v>128</v>
      </c>
      <c r="C51" s="2">
        <f t="shared" si="5"/>
        <v>1</v>
      </c>
      <c r="D51" s="2" t="str">
        <f t="shared" si="6"/>
        <v>C</v>
      </c>
      <c r="E51" s="40" t="s">
        <v>24</v>
      </c>
      <c r="F51" s="41" t="s">
        <v>525</v>
      </c>
    </row>
    <row r="52" spans="2:6" x14ac:dyDescent="0.25">
      <c r="B52" s="30" t="s">
        <v>127</v>
      </c>
      <c r="C52" s="2">
        <f t="shared" si="5"/>
        <v>1</v>
      </c>
      <c r="D52" s="2" t="str">
        <f t="shared" si="6"/>
        <v>D</v>
      </c>
      <c r="E52" s="40" t="s">
        <v>504</v>
      </c>
      <c r="F52" s="41" t="str">
        <f t="shared" si="8"/>
        <v>'s'</v>
      </c>
    </row>
    <row r="53" spans="2:6" x14ac:dyDescent="0.25">
      <c r="B53" s="30" t="s">
        <v>127</v>
      </c>
      <c r="C53" s="2">
        <f t="shared" si="5"/>
        <v>0</v>
      </c>
      <c r="D53" s="2" t="str">
        <f t="shared" si="6"/>
        <v/>
      </c>
      <c r="E53" s="40" t="s">
        <v>505</v>
      </c>
      <c r="F53" s="41" t="s">
        <v>526</v>
      </c>
    </row>
    <row r="54" spans="2:6" x14ac:dyDescent="0.25">
      <c r="B54" s="30" t="s">
        <v>31</v>
      </c>
      <c r="C54" s="2">
        <f t="shared" si="5"/>
        <v>1</v>
      </c>
      <c r="D54" s="2" t="str">
        <f t="shared" si="6"/>
        <v>delete</v>
      </c>
      <c r="E54" s="40" t="s">
        <v>145</v>
      </c>
      <c r="F54" s="41" t="str">
        <f t="shared" si="8"/>
        <v>'t'</v>
      </c>
    </row>
    <row r="55" spans="2:6" x14ac:dyDescent="0.25">
      <c r="B55" s="30" t="s">
        <v>26</v>
      </c>
      <c r="C55" s="2">
        <f t="shared" si="5"/>
        <v>1</v>
      </c>
      <c r="D55" s="2" t="str">
        <f t="shared" si="6"/>
        <v>down</v>
      </c>
      <c r="E55" s="40" t="s">
        <v>140</v>
      </c>
      <c r="F55" s="41" t="str">
        <f t="shared" si="8"/>
        <v>'u'</v>
      </c>
    </row>
    <row r="56" spans="2:6" x14ac:dyDescent="0.25">
      <c r="B56" s="30" t="s">
        <v>26</v>
      </c>
      <c r="C56" s="2">
        <f t="shared" si="5"/>
        <v>0</v>
      </c>
      <c r="D56" s="2" t="str">
        <f t="shared" si="6"/>
        <v/>
      </c>
      <c r="E56" s="40" t="s">
        <v>25</v>
      </c>
      <c r="F56" s="41" t="s">
        <v>527</v>
      </c>
    </row>
    <row r="57" spans="2:6" x14ac:dyDescent="0.25">
      <c r="B57" s="30" t="s">
        <v>26</v>
      </c>
      <c r="C57" s="2">
        <f t="shared" si="5"/>
        <v>0</v>
      </c>
      <c r="D57" s="2" t="str">
        <f t="shared" si="6"/>
        <v/>
      </c>
      <c r="E57" s="40" t="s">
        <v>134</v>
      </c>
      <c r="F57" s="41" t="str">
        <f t="shared" si="8"/>
        <v>'v'</v>
      </c>
    </row>
    <row r="58" spans="2:6" x14ac:dyDescent="0.25">
      <c r="B58" s="30" t="s">
        <v>26</v>
      </c>
      <c r="C58" s="2">
        <f t="shared" si="5"/>
        <v>0</v>
      </c>
      <c r="D58" s="2" t="str">
        <f t="shared" si="6"/>
        <v/>
      </c>
      <c r="E58" s="40" t="s">
        <v>143</v>
      </c>
      <c r="F58" s="41" t="str">
        <f t="shared" si="8"/>
        <v>'w'</v>
      </c>
    </row>
    <row r="59" spans="2:6" x14ac:dyDescent="0.25">
      <c r="B59" s="30" t="s">
        <v>133</v>
      </c>
      <c r="C59" s="2">
        <f t="shared" si="5"/>
        <v>1</v>
      </c>
      <c r="D59" s="2" t="str">
        <f t="shared" si="6"/>
        <v>E</v>
      </c>
      <c r="E59" s="40" t="s">
        <v>40</v>
      </c>
      <c r="F59" s="41" t="str">
        <f t="shared" si="8"/>
        <v>'x'</v>
      </c>
    </row>
    <row r="60" spans="2:6" x14ac:dyDescent="0.25">
      <c r="B60" s="30" t="s">
        <v>30</v>
      </c>
      <c r="C60" s="2">
        <f t="shared" si="5"/>
        <v>1</v>
      </c>
      <c r="D60" s="2" t="str">
        <f t="shared" si="6"/>
        <v>end</v>
      </c>
      <c r="E60" s="40" t="s">
        <v>124</v>
      </c>
      <c r="F60" s="41" t="str">
        <f t="shared" si="8"/>
        <v>'y'</v>
      </c>
    </row>
    <row r="61" spans="2:6" ht="15.75" thickBot="1" x14ac:dyDescent="0.3">
      <c r="B61" s="30" t="s">
        <v>32</v>
      </c>
      <c r="C61" s="2">
        <f t="shared" si="5"/>
        <v>1</v>
      </c>
      <c r="D61" s="2" t="str">
        <f t="shared" si="6"/>
        <v>enter</v>
      </c>
      <c r="E61" s="42" t="s">
        <v>53</v>
      </c>
      <c r="F61" s="43" t="str">
        <f t="shared" si="8"/>
        <v>'z'</v>
      </c>
    </row>
    <row r="62" spans="2:6" x14ac:dyDescent="0.25">
      <c r="B62" s="30" t="s">
        <v>32</v>
      </c>
      <c r="C62" s="2">
        <f t="shared" si="5"/>
        <v>0</v>
      </c>
      <c r="D62" s="2" t="str">
        <f t="shared" si="6"/>
        <v/>
      </c>
      <c r="E62" t="s">
        <v>502</v>
      </c>
    </row>
    <row r="63" spans="2:6" x14ac:dyDescent="0.25">
      <c r="B63" s="30" t="s">
        <v>32</v>
      </c>
      <c r="C63" s="2">
        <f t="shared" si="5"/>
        <v>0</v>
      </c>
      <c r="D63" s="2" t="str">
        <f t="shared" si="6"/>
        <v/>
      </c>
      <c r="E63" t="s">
        <v>502</v>
      </c>
    </row>
    <row r="64" spans="2:6" x14ac:dyDescent="0.25">
      <c r="B64" s="30" t="s">
        <v>34</v>
      </c>
      <c r="C64" s="2">
        <f t="shared" si="5"/>
        <v>1</v>
      </c>
      <c r="D64" s="2" t="str">
        <f t="shared" si="6"/>
        <v>esc</v>
      </c>
      <c r="E64" t="s">
        <v>502</v>
      </c>
    </row>
    <row r="65" spans="2:5" x14ac:dyDescent="0.25">
      <c r="B65" s="30" t="s">
        <v>34</v>
      </c>
      <c r="C65" s="2">
        <f t="shared" si="5"/>
        <v>0</v>
      </c>
      <c r="D65" s="2" t="str">
        <f t="shared" si="6"/>
        <v/>
      </c>
      <c r="E65" t="s">
        <v>502</v>
      </c>
    </row>
    <row r="66" spans="2:5" x14ac:dyDescent="0.25">
      <c r="B66" s="30" t="s">
        <v>34</v>
      </c>
      <c r="C66" s="2">
        <f t="shared" si="5"/>
        <v>0</v>
      </c>
      <c r="D66" s="2" t="str">
        <f t="shared" si="6"/>
        <v/>
      </c>
      <c r="E66" t="s">
        <v>502</v>
      </c>
    </row>
    <row r="67" spans="2:5" x14ac:dyDescent="0.25">
      <c r="B67" s="30" t="s">
        <v>34</v>
      </c>
      <c r="C67" s="2">
        <f t="shared" ref="C67:C98" si="9">IF(B67&lt;&gt;B66,1,0)</f>
        <v>0</v>
      </c>
      <c r="D67" s="2" t="str">
        <f t="shared" ref="D67:D98" si="10">IF(B67&lt;&gt;B66,B67,"")</f>
        <v/>
      </c>
      <c r="E67" t="s">
        <v>502</v>
      </c>
    </row>
    <row r="68" spans="2:5" x14ac:dyDescent="0.25">
      <c r="B68" s="30" t="s">
        <v>34</v>
      </c>
      <c r="C68" s="2">
        <f t="shared" si="9"/>
        <v>0</v>
      </c>
      <c r="D68" s="2" t="str">
        <f t="shared" si="10"/>
        <v/>
      </c>
      <c r="E68" t="s">
        <v>502</v>
      </c>
    </row>
    <row r="69" spans="2:5" x14ac:dyDescent="0.25">
      <c r="B69" s="30" t="s">
        <v>125</v>
      </c>
      <c r="C69" s="2">
        <f t="shared" si="9"/>
        <v>1</v>
      </c>
      <c r="D69" s="2" t="str">
        <f t="shared" si="10"/>
        <v>F1</v>
      </c>
      <c r="E69" t="s">
        <v>502</v>
      </c>
    </row>
    <row r="70" spans="2:5" x14ac:dyDescent="0.25">
      <c r="B70" s="30" t="s">
        <v>125</v>
      </c>
      <c r="C70" s="2">
        <f t="shared" si="9"/>
        <v>0</v>
      </c>
      <c r="D70" s="2" t="str">
        <f t="shared" si="10"/>
        <v/>
      </c>
      <c r="E70" t="s">
        <v>502</v>
      </c>
    </row>
    <row r="71" spans="2:5" x14ac:dyDescent="0.25">
      <c r="B71" s="30" t="s">
        <v>125</v>
      </c>
      <c r="C71" s="2">
        <f t="shared" si="9"/>
        <v>0</v>
      </c>
      <c r="D71" s="2" t="str">
        <f t="shared" si="10"/>
        <v/>
      </c>
      <c r="E71" t="s">
        <v>502</v>
      </c>
    </row>
    <row r="72" spans="2:5" x14ac:dyDescent="0.25">
      <c r="B72" s="30" t="s">
        <v>125</v>
      </c>
      <c r="C72" s="2">
        <f t="shared" si="9"/>
        <v>0</v>
      </c>
      <c r="D72" s="2" t="str">
        <f t="shared" si="10"/>
        <v/>
      </c>
      <c r="E72" t="s">
        <v>502</v>
      </c>
    </row>
    <row r="73" spans="2:5" x14ac:dyDescent="0.25">
      <c r="B73" s="30" t="s">
        <v>125</v>
      </c>
      <c r="C73" s="2">
        <f t="shared" si="9"/>
        <v>0</v>
      </c>
      <c r="D73" s="2" t="str">
        <f t="shared" si="10"/>
        <v/>
      </c>
      <c r="E73" t="s">
        <v>502</v>
      </c>
    </row>
    <row r="74" spans="2:5" x14ac:dyDescent="0.25">
      <c r="B74" s="30" t="s">
        <v>125</v>
      </c>
      <c r="C74" s="2">
        <f t="shared" si="9"/>
        <v>0</v>
      </c>
      <c r="D74" s="2" t="str">
        <f t="shared" si="10"/>
        <v/>
      </c>
      <c r="E74" t="s">
        <v>502</v>
      </c>
    </row>
    <row r="75" spans="2:5" x14ac:dyDescent="0.25">
      <c r="B75" s="30" t="s">
        <v>125</v>
      </c>
      <c r="C75" s="2">
        <f t="shared" si="9"/>
        <v>0</v>
      </c>
      <c r="D75" s="2" t="str">
        <f t="shared" si="10"/>
        <v/>
      </c>
      <c r="E75" t="s">
        <v>502</v>
      </c>
    </row>
    <row r="76" spans="2:5" x14ac:dyDescent="0.25">
      <c r="B76" s="30" t="s">
        <v>125</v>
      </c>
      <c r="C76" s="2">
        <f t="shared" si="9"/>
        <v>0</v>
      </c>
      <c r="D76" s="2" t="str">
        <f t="shared" si="10"/>
        <v/>
      </c>
      <c r="E76" t="s">
        <v>502</v>
      </c>
    </row>
    <row r="77" spans="2:5" x14ac:dyDescent="0.25">
      <c r="B77" s="30" t="s">
        <v>125</v>
      </c>
      <c r="C77" s="2">
        <f t="shared" si="9"/>
        <v>0</v>
      </c>
      <c r="D77" s="2" t="str">
        <f t="shared" si="10"/>
        <v/>
      </c>
      <c r="E77" t="s">
        <v>502</v>
      </c>
    </row>
    <row r="78" spans="2:5" x14ac:dyDescent="0.25">
      <c r="B78" s="30" t="s">
        <v>49</v>
      </c>
      <c r="C78" s="2">
        <f t="shared" si="9"/>
        <v>1</v>
      </c>
      <c r="D78" s="2" t="str">
        <f t="shared" si="10"/>
        <v>F11</v>
      </c>
      <c r="E78" t="s">
        <v>502</v>
      </c>
    </row>
    <row r="79" spans="2:5" x14ac:dyDescent="0.25">
      <c r="B79" s="30" t="s">
        <v>503</v>
      </c>
      <c r="C79" s="2">
        <f t="shared" si="9"/>
        <v>1</v>
      </c>
      <c r="D79" s="2" t="str">
        <f t="shared" si="10"/>
        <v>F12</v>
      </c>
      <c r="E79" t="s">
        <v>502</v>
      </c>
    </row>
    <row r="80" spans="2:5" x14ac:dyDescent="0.25">
      <c r="B80" s="30" t="s">
        <v>35</v>
      </c>
      <c r="C80" s="2">
        <f t="shared" si="9"/>
        <v>1</v>
      </c>
      <c r="D80" s="2" t="str">
        <f t="shared" si="10"/>
        <v>F3</v>
      </c>
      <c r="E80" t="s">
        <v>502</v>
      </c>
    </row>
    <row r="81" spans="2:5" x14ac:dyDescent="0.25">
      <c r="B81" s="30" t="s">
        <v>35</v>
      </c>
      <c r="C81" s="2">
        <f t="shared" si="9"/>
        <v>0</v>
      </c>
      <c r="D81" s="2" t="str">
        <f t="shared" si="10"/>
        <v/>
      </c>
      <c r="E81" t="s">
        <v>502</v>
      </c>
    </row>
    <row r="82" spans="2:5" x14ac:dyDescent="0.25">
      <c r="B82" s="30" t="s">
        <v>50</v>
      </c>
      <c r="C82" s="2">
        <f t="shared" si="9"/>
        <v>1</v>
      </c>
      <c r="D82" s="2" t="str">
        <f t="shared" si="10"/>
        <v>F4</v>
      </c>
      <c r="E82" t="s">
        <v>502</v>
      </c>
    </row>
    <row r="83" spans="2:5" x14ac:dyDescent="0.25">
      <c r="B83" s="30" t="s">
        <v>22</v>
      </c>
      <c r="C83" s="2">
        <f t="shared" si="9"/>
        <v>1</v>
      </c>
      <c r="D83" s="2" t="str">
        <f t="shared" si="10"/>
        <v>F5</v>
      </c>
      <c r="E83" t="s">
        <v>502</v>
      </c>
    </row>
    <row r="84" spans="2:5" x14ac:dyDescent="0.25">
      <c r="B84" s="30" t="s">
        <v>22</v>
      </c>
      <c r="C84" s="2">
        <f t="shared" si="9"/>
        <v>0</v>
      </c>
      <c r="D84" s="2" t="str">
        <f t="shared" si="10"/>
        <v/>
      </c>
      <c r="E84" t="s">
        <v>502</v>
      </c>
    </row>
    <row r="85" spans="2:5" x14ac:dyDescent="0.25">
      <c r="B85" s="30" t="s">
        <v>22</v>
      </c>
      <c r="C85" s="2">
        <f t="shared" si="9"/>
        <v>0</v>
      </c>
      <c r="D85" s="2" t="str">
        <f t="shared" si="10"/>
        <v/>
      </c>
      <c r="E85" t="s">
        <v>502</v>
      </c>
    </row>
    <row r="86" spans="2:5" x14ac:dyDescent="0.25">
      <c r="B86" s="30" t="s">
        <v>22</v>
      </c>
      <c r="C86" s="2">
        <f t="shared" si="9"/>
        <v>0</v>
      </c>
      <c r="D86" s="2" t="str">
        <f t="shared" si="10"/>
        <v/>
      </c>
      <c r="E86" t="s">
        <v>502</v>
      </c>
    </row>
    <row r="87" spans="2:5" x14ac:dyDescent="0.25">
      <c r="B87" s="30" t="s">
        <v>22</v>
      </c>
      <c r="C87" s="2">
        <f t="shared" si="9"/>
        <v>0</v>
      </c>
      <c r="D87" s="2" t="str">
        <f t="shared" si="10"/>
        <v/>
      </c>
      <c r="E87" t="s">
        <v>502</v>
      </c>
    </row>
    <row r="88" spans="2:5" x14ac:dyDescent="0.25">
      <c r="B88" s="30" t="s">
        <v>22</v>
      </c>
      <c r="C88" s="2">
        <f t="shared" si="9"/>
        <v>0</v>
      </c>
      <c r="D88" s="2" t="str">
        <f t="shared" si="10"/>
        <v/>
      </c>
      <c r="E88" t="s">
        <v>502</v>
      </c>
    </row>
    <row r="89" spans="2:5" x14ac:dyDescent="0.25">
      <c r="B89" s="30" t="s">
        <v>22</v>
      </c>
      <c r="C89" s="2">
        <f t="shared" si="9"/>
        <v>0</v>
      </c>
      <c r="D89" s="2" t="str">
        <f t="shared" si="10"/>
        <v/>
      </c>
      <c r="E89" t="s">
        <v>502</v>
      </c>
    </row>
    <row r="90" spans="2:5" x14ac:dyDescent="0.25">
      <c r="B90" s="30" t="s">
        <v>22</v>
      </c>
      <c r="C90" s="2">
        <f t="shared" si="9"/>
        <v>0</v>
      </c>
      <c r="D90" s="2" t="str">
        <f t="shared" si="10"/>
        <v/>
      </c>
      <c r="E90" t="s">
        <v>502</v>
      </c>
    </row>
    <row r="91" spans="2:5" x14ac:dyDescent="0.25">
      <c r="B91" s="30" t="s">
        <v>21</v>
      </c>
      <c r="C91" s="2">
        <f t="shared" si="9"/>
        <v>1</v>
      </c>
      <c r="D91" s="2" t="str">
        <f t="shared" si="10"/>
        <v>F6</v>
      </c>
      <c r="E91" t="s">
        <v>502</v>
      </c>
    </row>
    <row r="92" spans="2:5" x14ac:dyDescent="0.25">
      <c r="B92" s="30" t="s">
        <v>21</v>
      </c>
      <c r="C92" s="2">
        <f t="shared" si="9"/>
        <v>0</v>
      </c>
      <c r="D92" s="2" t="str">
        <f t="shared" si="10"/>
        <v/>
      </c>
      <c r="E92" t="s">
        <v>502</v>
      </c>
    </row>
    <row r="93" spans="2:5" x14ac:dyDescent="0.25">
      <c r="B93" s="30" t="s">
        <v>21</v>
      </c>
      <c r="C93" s="2">
        <f t="shared" si="9"/>
        <v>0</v>
      </c>
      <c r="D93" s="2" t="str">
        <f t="shared" si="10"/>
        <v/>
      </c>
      <c r="E93" t="s">
        <v>502</v>
      </c>
    </row>
    <row r="94" spans="2:5" x14ac:dyDescent="0.25">
      <c r="B94" s="30" t="s">
        <v>21</v>
      </c>
      <c r="C94" s="2">
        <f t="shared" si="9"/>
        <v>0</v>
      </c>
      <c r="D94" s="2" t="str">
        <f t="shared" si="10"/>
        <v/>
      </c>
      <c r="E94" t="s">
        <v>502</v>
      </c>
    </row>
    <row r="95" spans="2:5" x14ac:dyDescent="0.25">
      <c r="B95" s="30" t="s">
        <v>21</v>
      </c>
      <c r="C95" s="2">
        <f t="shared" si="9"/>
        <v>0</v>
      </c>
      <c r="D95" s="2" t="str">
        <f t="shared" si="10"/>
        <v/>
      </c>
      <c r="E95" t="s">
        <v>502</v>
      </c>
    </row>
    <row r="96" spans="2:5" x14ac:dyDescent="0.25">
      <c r="B96" s="30" t="s">
        <v>21</v>
      </c>
      <c r="C96" s="2">
        <f t="shared" si="9"/>
        <v>0</v>
      </c>
      <c r="D96" s="2" t="str">
        <f t="shared" si="10"/>
        <v/>
      </c>
      <c r="E96" t="s">
        <v>502</v>
      </c>
    </row>
    <row r="97" spans="2:5" x14ac:dyDescent="0.25">
      <c r="B97" s="30" t="s">
        <v>21</v>
      </c>
      <c r="C97" s="2">
        <f t="shared" si="9"/>
        <v>0</v>
      </c>
      <c r="D97" s="2" t="str">
        <f t="shared" si="10"/>
        <v/>
      </c>
      <c r="E97" t="s">
        <v>502</v>
      </c>
    </row>
    <row r="98" spans="2:5" x14ac:dyDescent="0.25">
      <c r="B98" s="30" t="s">
        <v>21</v>
      </c>
      <c r="C98" s="2">
        <f t="shared" si="9"/>
        <v>0</v>
      </c>
      <c r="D98" s="2" t="str">
        <f t="shared" si="10"/>
        <v/>
      </c>
      <c r="E98" t="s">
        <v>502</v>
      </c>
    </row>
    <row r="99" spans="2:5" x14ac:dyDescent="0.25">
      <c r="B99" s="30" t="s">
        <v>39</v>
      </c>
      <c r="C99" s="2">
        <f t="shared" ref="C99:C130" si="11">IF(B99&lt;&gt;B98,1,0)</f>
        <v>1</v>
      </c>
      <c r="D99" s="2" t="str">
        <f t="shared" ref="D99:D130" si="12">IF(B99&lt;&gt;B98,B99,"")</f>
        <v>F7</v>
      </c>
      <c r="E99" t="s">
        <v>502</v>
      </c>
    </row>
    <row r="100" spans="2:5" x14ac:dyDescent="0.25">
      <c r="B100" s="30" t="s">
        <v>39</v>
      </c>
      <c r="C100" s="2">
        <f t="shared" si="11"/>
        <v>0</v>
      </c>
      <c r="D100" s="2" t="str">
        <f t="shared" si="12"/>
        <v/>
      </c>
      <c r="E100" t="s">
        <v>502</v>
      </c>
    </row>
    <row r="101" spans="2:5" x14ac:dyDescent="0.25">
      <c r="B101" s="30" t="s">
        <v>39</v>
      </c>
      <c r="C101" s="2">
        <f t="shared" si="11"/>
        <v>0</v>
      </c>
      <c r="D101" s="2" t="str">
        <f t="shared" si="12"/>
        <v/>
      </c>
      <c r="E101" t="s">
        <v>502</v>
      </c>
    </row>
    <row r="102" spans="2:5" x14ac:dyDescent="0.25">
      <c r="B102" s="30" t="s">
        <v>39</v>
      </c>
      <c r="C102" s="2">
        <f t="shared" si="11"/>
        <v>0</v>
      </c>
      <c r="D102" s="2" t="str">
        <f t="shared" si="12"/>
        <v/>
      </c>
      <c r="E102" t="s">
        <v>502</v>
      </c>
    </row>
    <row r="103" spans="2:5" x14ac:dyDescent="0.25">
      <c r="B103" s="30" t="s">
        <v>39</v>
      </c>
      <c r="C103" s="2">
        <f t="shared" si="11"/>
        <v>0</v>
      </c>
      <c r="D103" s="2" t="str">
        <f t="shared" si="12"/>
        <v/>
      </c>
      <c r="E103" t="s">
        <v>502</v>
      </c>
    </row>
    <row r="104" spans="2:5" x14ac:dyDescent="0.25">
      <c r="B104" s="30" t="s">
        <v>39</v>
      </c>
      <c r="C104" s="2">
        <f t="shared" si="11"/>
        <v>0</v>
      </c>
      <c r="D104" s="2" t="str">
        <f t="shared" si="12"/>
        <v/>
      </c>
      <c r="E104" t="s">
        <v>502</v>
      </c>
    </row>
    <row r="105" spans="2:5" x14ac:dyDescent="0.25">
      <c r="B105" s="30" t="s">
        <v>38</v>
      </c>
      <c r="C105" s="2">
        <f t="shared" si="11"/>
        <v>1</v>
      </c>
      <c r="D105" s="2" t="str">
        <f t="shared" si="12"/>
        <v>F8</v>
      </c>
      <c r="E105" t="s">
        <v>502</v>
      </c>
    </row>
    <row r="106" spans="2:5" x14ac:dyDescent="0.25">
      <c r="B106" s="30" t="s">
        <v>38</v>
      </c>
      <c r="C106" s="2">
        <f t="shared" si="11"/>
        <v>0</v>
      </c>
      <c r="D106" s="2" t="str">
        <f t="shared" si="12"/>
        <v/>
      </c>
      <c r="E106" t="s">
        <v>502</v>
      </c>
    </row>
    <row r="107" spans="2:5" x14ac:dyDescent="0.25">
      <c r="B107" s="30" t="s">
        <v>38</v>
      </c>
      <c r="C107" s="2">
        <f t="shared" si="11"/>
        <v>0</v>
      </c>
      <c r="D107" s="2" t="str">
        <f t="shared" si="12"/>
        <v/>
      </c>
      <c r="E107" t="s">
        <v>502</v>
      </c>
    </row>
    <row r="108" spans="2:5" x14ac:dyDescent="0.25">
      <c r="B108" s="30" t="s">
        <v>38</v>
      </c>
      <c r="C108" s="2">
        <f t="shared" si="11"/>
        <v>0</v>
      </c>
      <c r="D108" s="2" t="str">
        <f t="shared" si="12"/>
        <v/>
      </c>
      <c r="E108" t="s">
        <v>502</v>
      </c>
    </row>
    <row r="109" spans="2:5" x14ac:dyDescent="0.25">
      <c r="B109" s="30" t="s">
        <v>38</v>
      </c>
      <c r="C109" s="2">
        <f t="shared" si="11"/>
        <v>0</v>
      </c>
      <c r="D109" s="2" t="str">
        <f t="shared" si="12"/>
        <v/>
      </c>
      <c r="E109" t="s">
        <v>502</v>
      </c>
    </row>
    <row r="110" spans="2:5" x14ac:dyDescent="0.25">
      <c r="B110" s="30" t="s">
        <v>38</v>
      </c>
      <c r="C110" s="2">
        <f t="shared" si="11"/>
        <v>0</v>
      </c>
      <c r="D110" s="2" t="str">
        <f t="shared" si="12"/>
        <v/>
      </c>
      <c r="E110" t="s">
        <v>502</v>
      </c>
    </row>
    <row r="111" spans="2:5" x14ac:dyDescent="0.25">
      <c r="B111" s="30" t="s">
        <v>45</v>
      </c>
      <c r="C111" s="2">
        <f t="shared" si="11"/>
        <v>1</v>
      </c>
      <c r="D111" s="2" t="str">
        <f t="shared" si="12"/>
        <v>F9</v>
      </c>
      <c r="E111" t="s">
        <v>502</v>
      </c>
    </row>
    <row r="112" spans="2:5" x14ac:dyDescent="0.25">
      <c r="B112" s="30" t="s">
        <v>52</v>
      </c>
      <c r="C112" s="2">
        <f t="shared" si="11"/>
        <v>1</v>
      </c>
      <c r="D112" s="2" t="str">
        <f t="shared" si="12"/>
        <v>G</v>
      </c>
      <c r="E112" t="s">
        <v>502</v>
      </c>
    </row>
    <row r="113" spans="2:5" x14ac:dyDescent="0.25">
      <c r="B113" s="30" t="s">
        <v>52</v>
      </c>
      <c r="C113" s="2">
        <f t="shared" si="11"/>
        <v>0</v>
      </c>
      <c r="D113" s="2" t="str">
        <f t="shared" si="12"/>
        <v/>
      </c>
      <c r="E113" t="s">
        <v>502</v>
      </c>
    </row>
    <row r="114" spans="2:5" x14ac:dyDescent="0.25">
      <c r="B114" s="30" t="s">
        <v>52</v>
      </c>
      <c r="C114" s="2">
        <f t="shared" si="11"/>
        <v>0</v>
      </c>
      <c r="D114" s="2" t="str">
        <f t="shared" si="12"/>
        <v/>
      </c>
      <c r="E114" t="s">
        <v>502</v>
      </c>
    </row>
    <row r="115" spans="2:5" x14ac:dyDescent="0.25">
      <c r="B115" s="30" t="s">
        <v>51</v>
      </c>
      <c r="C115" s="2">
        <f t="shared" si="11"/>
        <v>1</v>
      </c>
      <c r="D115" s="2" t="str">
        <f t="shared" si="12"/>
        <v>H</v>
      </c>
      <c r="E115" t="s">
        <v>502</v>
      </c>
    </row>
    <row r="116" spans="2:5" x14ac:dyDescent="0.25">
      <c r="B116" s="30" t="s">
        <v>29</v>
      </c>
      <c r="C116" s="2">
        <f t="shared" si="11"/>
        <v>1</v>
      </c>
      <c r="D116" s="2" t="str">
        <f t="shared" si="12"/>
        <v>home</v>
      </c>
      <c r="E116" t="s">
        <v>502</v>
      </c>
    </row>
    <row r="117" spans="2:5" x14ac:dyDescent="0.25">
      <c r="B117" s="30" t="s">
        <v>29</v>
      </c>
      <c r="C117" s="2">
        <f t="shared" si="11"/>
        <v>0</v>
      </c>
      <c r="D117" s="2" t="str">
        <f t="shared" si="12"/>
        <v/>
      </c>
      <c r="E117" t="s">
        <v>502</v>
      </c>
    </row>
    <row r="118" spans="2:5" x14ac:dyDescent="0.25">
      <c r="B118" s="30" t="s">
        <v>126</v>
      </c>
      <c r="C118" s="2">
        <f t="shared" si="11"/>
        <v>1</v>
      </c>
      <c r="D118" s="2" t="str">
        <f t="shared" si="12"/>
        <v>I</v>
      </c>
      <c r="E118" t="s">
        <v>502</v>
      </c>
    </row>
    <row r="119" spans="2:5" x14ac:dyDescent="0.25">
      <c r="B119" s="30" t="s">
        <v>126</v>
      </c>
      <c r="C119" s="2">
        <f t="shared" si="11"/>
        <v>0</v>
      </c>
      <c r="D119" s="2" t="str">
        <f t="shared" si="12"/>
        <v/>
      </c>
      <c r="E119" t="s">
        <v>502</v>
      </c>
    </row>
    <row r="120" spans="2:5" x14ac:dyDescent="0.25">
      <c r="B120" s="30" t="s">
        <v>126</v>
      </c>
      <c r="C120" s="2">
        <f t="shared" si="11"/>
        <v>0</v>
      </c>
      <c r="D120" s="2" t="str">
        <f t="shared" si="12"/>
        <v/>
      </c>
      <c r="E120" t="s">
        <v>502</v>
      </c>
    </row>
    <row r="121" spans="2:5" x14ac:dyDescent="0.25">
      <c r="B121" s="30" t="s">
        <v>126</v>
      </c>
      <c r="C121" s="2">
        <f t="shared" si="11"/>
        <v>0</v>
      </c>
      <c r="D121" s="2" t="str">
        <f t="shared" si="12"/>
        <v/>
      </c>
      <c r="E121" t="s">
        <v>502</v>
      </c>
    </row>
    <row r="122" spans="2:5" x14ac:dyDescent="0.25">
      <c r="B122" s="30" t="s">
        <v>131</v>
      </c>
      <c r="C122" s="2">
        <f t="shared" si="11"/>
        <v>1</v>
      </c>
      <c r="D122" s="2" t="str">
        <f t="shared" si="12"/>
        <v>J</v>
      </c>
      <c r="E122" t="s">
        <v>502</v>
      </c>
    </row>
    <row r="123" spans="2:5" x14ac:dyDescent="0.25">
      <c r="B123" s="30" t="s">
        <v>132</v>
      </c>
      <c r="C123" s="2">
        <f t="shared" si="11"/>
        <v>1</v>
      </c>
      <c r="D123" s="2" t="str">
        <f t="shared" si="12"/>
        <v>K</v>
      </c>
      <c r="E123" t="s">
        <v>502</v>
      </c>
    </row>
    <row r="124" spans="2:5" x14ac:dyDescent="0.25">
      <c r="B124" s="30" t="s">
        <v>132</v>
      </c>
      <c r="C124" s="2">
        <f t="shared" si="11"/>
        <v>0</v>
      </c>
      <c r="D124" s="2" t="str">
        <f t="shared" si="12"/>
        <v/>
      </c>
      <c r="E124" t="s">
        <v>502</v>
      </c>
    </row>
    <row r="125" spans="2:5" x14ac:dyDescent="0.25">
      <c r="B125" s="30" t="s">
        <v>46</v>
      </c>
      <c r="C125" s="2">
        <f t="shared" si="11"/>
        <v>1</v>
      </c>
      <c r="D125" s="2" t="str">
        <f t="shared" si="12"/>
        <v>L</v>
      </c>
      <c r="E125" t="s">
        <v>502</v>
      </c>
    </row>
    <row r="126" spans="2:5" x14ac:dyDescent="0.25">
      <c r="B126" s="30" t="s">
        <v>46</v>
      </c>
      <c r="C126" s="2">
        <f t="shared" si="11"/>
        <v>0</v>
      </c>
      <c r="D126" s="2" t="str">
        <f t="shared" si="12"/>
        <v/>
      </c>
      <c r="E126" t="s">
        <v>502</v>
      </c>
    </row>
    <row r="127" spans="2:5" x14ac:dyDescent="0.25">
      <c r="B127" s="30" t="s">
        <v>46</v>
      </c>
      <c r="C127" s="2">
        <f t="shared" si="11"/>
        <v>0</v>
      </c>
      <c r="D127" s="2" t="str">
        <f t="shared" si="12"/>
        <v/>
      </c>
      <c r="E127" t="s">
        <v>502</v>
      </c>
    </row>
    <row r="128" spans="2:5" x14ac:dyDescent="0.25">
      <c r="B128" s="30" t="s">
        <v>46</v>
      </c>
      <c r="C128" s="2">
        <f t="shared" si="11"/>
        <v>0</v>
      </c>
      <c r="D128" s="2" t="str">
        <f t="shared" si="12"/>
        <v/>
      </c>
      <c r="E128" t="s">
        <v>502</v>
      </c>
    </row>
    <row r="129" spans="2:5" x14ac:dyDescent="0.25">
      <c r="B129" s="30" t="s">
        <v>23</v>
      </c>
      <c r="C129" s="2">
        <f t="shared" si="11"/>
        <v>1</v>
      </c>
      <c r="D129" s="2" t="str">
        <f t="shared" si="12"/>
        <v>left</v>
      </c>
      <c r="E129" t="s">
        <v>502</v>
      </c>
    </row>
    <row r="130" spans="2:5" x14ac:dyDescent="0.25">
      <c r="B130" s="30" t="s">
        <v>23</v>
      </c>
      <c r="C130" s="2">
        <f t="shared" si="11"/>
        <v>0</v>
      </c>
      <c r="D130" s="2" t="str">
        <f t="shared" si="12"/>
        <v/>
      </c>
      <c r="E130" t="s">
        <v>502</v>
      </c>
    </row>
    <row r="131" spans="2:5" x14ac:dyDescent="0.25">
      <c r="B131" s="30" t="s">
        <v>23</v>
      </c>
      <c r="C131" s="2">
        <f t="shared" ref="C131:C162" si="13">IF(B131&lt;&gt;B130,1,0)</f>
        <v>0</v>
      </c>
      <c r="D131" s="2" t="str">
        <f t="shared" ref="D131:D162" si="14">IF(B131&lt;&gt;B130,B131,"")</f>
        <v/>
      </c>
      <c r="E131" t="s">
        <v>502</v>
      </c>
    </row>
    <row r="132" spans="2:5" x14ac:dyDescent="0.25">
      <c r="B132" s="30" t="s">
        <v>23</v>
      </c>
      <c r="C132" s="2">
        <f t="shared" si="13"/>
        <v>0</v>
      </c>
      <c r="D132" s="2" t="str">
        <f t="shared" si="14"/>
        <v/>
      </c>
      <c r="E132" t="s">
        <v>502</v>
      </c>
    </row>
    <row r="133" spans="2:5" x14ac:dyDescent="0.25">
      <c r="B133" s="30" t="s">
        <v>23</v>
      </c>
      <c r="C133" s="2">
        <f t="shared" si="13"/>
        <v>0</v>
      </c>
      <c r="D133" s="2" t="str">
        <f t="shared" si="14"/>
        <v/>
      </c>
      <c r="E133" t="s">
        <v>502</v>
      </c>
    </row>
    <row r="134" spans="2:5" x14ac:dyDescent="0.25">
      <c r="B134" s="30" t="s">
        <v>48</v>
      </c>
      <c r="C134" s="2">
        <f t="shared" si="13"/>
        <v>1</v>
      </c>
      <c r="D134" s="2" t="str">
        <f t="shared" si="14"/>
        <v>M</v>
      </c>
      <c r="E134" t="s">
        <v>502</v>
      </c>
    </row>
    <row r="135" spans="2:5" x14ac:dyDescent="0.25">
      <c r="B135" s="30" t="s">
        <v>144</v>
      </c>
      <c r="C135" s="2">
        <f t="shared" si="13"/>
        <v>1</v>
      </c>
      <c r="D135" s="2" t="str">
        <f t="shared" si="14"/>
        <v>O</v>
      </c>
      <c r="E135" t="s">
        <v>502</v>
      </c>
    </row>
    <row r="136" spans="2:5" x14ac:dyDescent="0.25">
      <c r="B136" s="30" t="s">
        <v>144</v>
      </c>
      <c r="C136" s="2">
        <f t="shared" si="13"/>
        <v>0</v>
      </c>
      <c r="D136" s="2" t="str">
        <f t="shared" si="14"/>
        <v/>
      </c>
      <c r="E136" t="s">
        <v>502</v>
      </c>
    </row>
    <row r="137" spans="2:5" x14ac:dyDescent="0.25">
      <c r="B137" s="30" t="s">
        <v>142</v>
      </c>
      <c r="C137" s="2">
        <f t="shared" si="13"/>
        <v>1</v>
      </c>
      <c r="D137" s="2" t="str">
        <f t="shared" si="14"/>
        <v>P</v>
      </c>
      <c r="E137" t="s">
        <v>502</v>
      </c>
    </row>
    <row r="138" spans="2:5" x14ac:dyDescent="0.25">
      <c r="B138" s="30" t="s">
        <v>142</v>
      </c>
      <c r="C138" s="2">
        <f t="shared" si="13"/>
        <v>0</v>
      </c>
      <c r="D138" s="2" t="str">
        <f t="shared" si="14"/>
        <v/>
      </c>
    </row>
    <row r="139" spans="2:5" x14ac:dyDescent="0.25">
      <c r="B139" s="30" t="s">
        <v>142</v>
      </c>
      <c r="C139" s="2">
        <f t="shared" si="13"/>
        <v>0</v>
      </c>
      <c r="D139" s="2" t="str">
        <f t="shared" si="14"/>
        <v/>
      </c>
    </row>
    <row r="140" spans="2:5" x14ac:dyDescent="0.25">
      <c r="B140" s="30" t="s">
        <v>142</v>
      </c>
      <c r="C140" s="2">
        <f t="shared" si="13"/>
        <v>0</v>
      </c>
      <c r="D140" s="2" t="str">
        <f t="shared" si="14"/>
        <v/>
      </c>
    </row>
    <row r="141" spans="2:5" x14ac:dyDescent="0.25">
      <c r="B141" s="30" t="s">
        <v>28</v>
      </c>
      <c r="C141" s="2">
        <f t="shared" si="13"/>
        <v>1</v>
      </c>
      <c r="D141" s="2" t="str">
        <f t="shared" si="14"/>
        <v>pagedown</v>
      </c>
    </row>
    <row r="142" spans="2:5" x14ac:dyDescent="0.25">
      <c r="B142" s="30" t="s">
        <v>28</v>
      </c>
      <c r="C142" s="2">
        <f t="shared" si="13"/>
        <v>0</v>
      </c>
      <c r="D142" s="2" t="str">
        <f t="shared" si="14"/>
        <v/>
      </c>
    </row>
    <row r="143" spans="2:5" x14ac:dyDescent="0.25">
      <c r="B143" s="30" t="s">
        <v>28</v>
      </c>
      <c r="C143" s="2">
        <f t="shared" si="13"/>
        <v>0</v>
      </c>
      <c r="D143" s="2" t="str">
        <f t="shared" si="14"/>
        <v/>
      </c>
    </row>
    <row r="144" spans="2:5" x14ac:dyDescent="0.25">
      <c r="B144" s="30" t="s">
        <v>28</v>
      </c>
      <c r="C144" s="2">
        <f t="shared" si="13"/>
        <v>0</v>
      </c>
      <c r="D144" s="2" t="str">
        <f t="shared" si="14"/>
        <v/>
      </c>
    </row>
    <row r="145" spans="2:4" x14ac:dyDescent="0.25">
      <c r="B145" s="30" t="s">
        <v>27</v>
      </c>
      <c r="C145" s="2">
        <f t="shared" si="13"/>
        <v>1</v>
      </c>
      <c r="D145" s="2" t="str">
        <f t="shared" si="14"/>
        <v>pageup</v>
      </c>
    </row>
    <row r="146" spans="2:4" x14ac:dyDescent="0.25">
      <c r="B146" s="30" t="s">
        <v>27</v>
      </c>
      <c r="C146" s="2">
        <f t="shared" si="13"/>
        <v>0</v>
      </c>
      <c r="D146" s="2" t="str">
        <f t="shared" si="14"/>
        <v/>
      </c>
    </row>
    <row r="147" spans="2:4" x14ac:dyDescent="0.25">
      <c r="B147" s="30" t="s">
        <v>27</v>
      </c>
      <c r="C147" s="2">
        <f t="shared" si="13"/>
        <v>0</v>
      </c>
      <c r="D147" s="2" t="str">
        <f t="shared" si="14"/>
        <v/>
      </c>
    </row>
    <row r="148" spans="2:4" x14ac:dyDescent="0.25">
      <c r="B148" s="30" t="s">
        <v>27</v>
      </c>
      <c r="C148" s="2">
        <f t="shared" si="13"/>
        <v>0</v>
      </c>
      <c r="D148" s="2" t="str">
        <f t="shared" si="14"/>
        <v/>
      </c>
    </row>
    <row r="149" spans="2:4" x14ac:dyDescent="0.25">
      <c r="B149" s="30" t="s">
        <v>141</v>
      </c>
      <c r="C149" s="2">
        <f t="shared" si="13"/>
        <v>1</v>
      </c>
      <c r="D149" s="2" t="str">
        <f t="shared" si="14"/>
        <v>Q</v>
      </c>
    </row>
    <row r="150" spans="2:4" x14ac:dyDescent="0.25">
      <c r="B150" s="30" t="s">
        <v>141</v>
      </c>
      <c r="C150" s="2">
        <f t="shared" si="13"/>
        <v>0</v>
      </c>
      <c r="D150" s="2" t="str">
        <f t="shared" si="14"/>
        <v/>
      </c>
    </row>
    <row r="151" spans="2:4" x14ac:dyDescent="0.25">
      <c r="B151" s="30" t="s">
        <v>141</v>
      </c>
      <c r="C151" s="2">
        <f t="shared" si="13"/>
        <v>0</v>
      </c>
      <c r="D151" s="2" t="str">
        <f t="shared" si="14"/>
        <v/>
      </c>
    </row>
    <row r="152" spans="2:4" x14ac:dyDescent="0.25">
      <c r="B152" s="30" t="s">
        <v>138</v>
      </c>
      <c r="C152" s="2">
        <f t="shared" si="13"/>
        <v>1</v>
      </c>
      <c r="D152" s="2" t="str">
        <f t="shared" si="14"/>
        <v>R</v>
      </c>
    </row>
    <row r="153" spans="2:4" x14ac:dyDescent="0.25">
      <c r="B153" s="30" t="s">
        <v>138</v>
      </c>
      <c r="C153" s="2">
        <f t="shared" si="13"/>
        <v>0</v>
      </c>
      <c r="D153" s="2" t="str">
        <f t="shared" si="14"/>
        <v/>
      </c>
    </row>
    <row r="154" spans="2:4" x14ac:dyDescent="0.25">
      <c r="B154" s="30" t="s">
        <v>24</v>
      </c>
      <c r="C154" s="2">
        <f t="shared" si="13"/>
        <v>1</v>
      </c>
      <c r="D154" s="2" t="str">
        <f t="shared" si="14"/>
        <v>right</v>
      </c>
    </row>
    <row r="155" spans="2:4" x14ac:dyDescent="0.25">
      <c r="B155" s="30" t="s">
        <v>24</v>
      </c>
      <c r="C155" s="2">
        <f t="shared" si="13"/>
        <v>0</v>
      </c>
      <c r="D155" s="2" t="str">
        <f t="shared" si="14"/>
        <v/>
      </c>
    </row>
    <row r="156" spans="2:4" x14ac:dyDescent="0.25">
      <c r="B156" s="30" t="s">
        <v>24</v>
      </c>
      <c r="C156" s="2">
        <f t="shared" si="13"/>
        <v>0</v>
      </c>
      <c r="D156" s="2" t="str">
        <f t="shared" si="14"/>
        <v/>
      </c>
    </row>
    <row r="157" spans="2:4" x14ac:dyDescent="0.25">
      <c r="B157" s="30" t="s">
        <v>24</v>
      </c>
      <c r="C157" s="2">
        <f t="shared" si="13"/>
        <v>0</v>
      </c>
      <c r="D157" s="2" t="str">
        <f t="shared" si="14"/>
        <v/>
      </c>
    </row>
    <row r="158" spans="2:4" x14ac:dyDescent="0.25">
      <c r="B158" s="30" t="s">
        <v>24</v>
      </c>
      <c r="C158" s="2">
        <f t="shared" si="13"/>
        <v>0</v>
      </c>
      <c r="D158" s="2" t="str">
        <f t="shared" si="14"/>
        <v/>
      </c>
    </row>
    <row r="159" spans="2:4" x14ac:dyDescent="0.25">
      <c r="B159" s="30" t="s">
        <v>504</v>
      </c>
      <c r="C159" s="2">
        <f t="shared" si="13"/>
        <v>1</v>
      </c>
      <c r="D159" s="2" t="str">
        <f t="shared" si="14"/>
        <v>S</v>
      </c>
    </row>
    <row r="160" spans="2:4" x14ac:dyDescent="0.25">
      <c r="B160" s="30" t="s">
        <v>504</v>
      </c>
      <c r="C160" s="2">
        <f t="shared" si="13"/>
        <v>0</v>
      </c>
      <c r="D160" s="2" t="str">
        <f t="shared" si="14"/>
        <v/>
      </c>
    </row>
    <row r="161" spans="2:4" x14ac:dyDescent="0.25">
      <c r="B161" s="30" t="s">
        <v>504</v>
      </c>
      <c r="C161" s="2">
        <f t="shared" si="13"/>
        <v>0</v>
      </c>
      <c r="D161" s="2" t="str">
        <f t="shared" si="14"/>
        <v/>
      </c>
    </row>
    <row r="162" spans="2:4" x14ac:dyDescent="0.25">
      <c r="B162" s="30" t="s">
        <v>504</v>
      </c>
      <c r="C162" s="2">
        <f t="shared" si="13"/>
        <v>0</v>
      </c>
      <c r="D162" s="2" t="str">
        <f t="shared" si="14"/>
        <v/>
      </c>
    </row>
    <row r="163" spans="2:4" x14ac:dyDescent="0.25">
      <c r="B163" s="30" t="s">
        <v>505</v>
      </c>
      <c r="C163" s="2">
        <f t="shared" ref="C163:C194" si="15">IF(B163&lt;&gt;B162,1,0)</f>
        <v>1</v>
      </c>
      <c r="D163" s="2" t="str">
        <f t="shared" ref="D163:D196" si="16">IF(B163&lt;&gt;B162,B163,"")</f>
        <v>space</v>
      </c>
    </row>
    <row r="164" spans="2:4" x14ac:dyDescent="0.25">
      <c r="B164" s="30" t="s">
        <v>505</v>
      </c>
      <c r="C164" s="2">
        <f t="shared" si="15"/>
        <v>0</v>
      </c>
      <c r="D164" s="2" t="str">
        <f t="shared" si="16"/>
        <v/>
      </c>
    </row>
    <row r="165" spans="2:4" x14ac:dyDescent="0.25">
      <c r="B165" s="30" t="s">
        <v>505</v>
      </c>
      <c r="C165" s="2">
        <f t="shared" si="15"/>
        <v>0</v>
      </c>
      <c r="D165" s="2" t="str">
        <f t="shared" si="16"/>
        <v/>
      </c>
    </row>
    <row r="166" spans="2:4" x14ac:dyDescent="0.25">
      <c r="B166" s="30" t="s">
        <v>505</v>
      </c>
      <c r="C166" s="2">
        <f t="shared" si="15"/>
        <v>0</v>
      </c>
      <c r="D166" s="2" t="str">
        <f t="shared" si="16"/>
        <v/>
      </c>
    </row>
    <row r="167" spans="2:4" x14ac:dyDescent="0.25">
      <c r="B167" s="30" t="s">
        <v>505</v>
      </c>
      <c r="C167" s="2">
        <f t="shared" si="15"/>
        <v>0</v>
      </c>
      <c r="D167" s="2" t="str">
        <f t="shared" si="16"/>
        <v/>
      </c>
    </row>
    <row r="168" spans="2:4" x14ac:dyDescent="0.25">
      <c r="B168" s="30" t="s">
        <v>145</v>
      </c>
      <c r="C168" s="2">
        <f t="shared" si="15"/>
        <v>1</v>
      </c>
      <c r="D168" s="2" t="str">
        <f t="shared" si="16"/>
        <v>T</v>
      </c>
    </row>
    <row r="169" spans="2:4" x14ac:dyDescent="0.25">
      <c r="B169" s="30" t="s">
        <v>140</v>
      </c>
      <c r="C169" s="2">
        <f t="shared" si="15"/>
        <v>1</v>
      </c>
      <c r="D169" s="2" t="str">
        <f t="shared" si="16"/>
        <v>U</v>
      </c>
    </row>
    <row r="170" spans="2:4" x14ac:dyDescent="0.25">
      <c r="B170" s="30" t="s">
        <v>140</v>
      </c>
      <c r="C170" s="2">
        <f t="shared" si="15"/>
        <v>0</v>
      </c>
      <c r="D170" s="2" t="str">
        <f t="shared" si="16"/>
        <v/>
      </c>
    </row>
    <row r="171" spans="2:4" x14ac:dyDescent="0.25">
      <c r="B171" s="30" t="s">
        <v>140</v>
      </c>
      <c r="C171" s="2">
        <f t="shared" si="15"/>
        <v>0</v>
      </c>
      <c r="D171" s="2" t="str">
        <f t="shared" si="16"/>
        <v/>
      </c>
    </row>
    <row r="172" spans="2:4" x14ac:dyDescent="0.25">
      <c r="B172" s="30" t="s">
        <v>140</v>
      </c>
      <c r="C172" s="2">
        <f t="shared" si="15"/>
        <v>0</v>
      </c>
      <c r="D172" s="2" t="str">
        <f t="shared" si="16"/>
        <v/>
      </c>
    </row>
    <row r="173" spans="2:4" x14ac:dyDescent="0.25">
      <c r="B173" s="30" t="s">
        <v>25</v>
      </c>
      <c r="C173" s="2">
        <f t="shared" si="15"/>
        <v>1</v>
      </c>
      <c r="D173" s="2" t="str">
        <f t="shared" si="16"/>
        <v>up</v>
      </c>
    </row>
    <row r="174" spans="2:4" x14ac:dyDescent="0.25">
      <c r="B174" s="30" t="s">
        <v>25</v>
      </c>
      <c r="C174" s="2">
        <f t="shared" si="15"/>
        <v>0</v>
      </c>
      <c r="D174" s="2" t="str">
        <f t="shared" si="16"/>
        <v/>
      </c>
    </row>
    <row r="175" spans="2:4" x14ac:dyDescent="0.25">
      <c r="B175" s="30" t="s">
        <v>25</v>
      </c>
      <c r="C175" s="2">
        <f t="shared" si="15"/>
        <v>0</v>
      </c>
      <c r="D175" s="2" t="str">
        <f t="shared" si="16"/>
        <v/>
      </c>
    </row>
    <row r="176" spans="2:4" x14ac:dyDescent="0.25">
      <c r="B176" s="30" t="s">
        <v>25</v>
      </c>
      <c r="C176" s="2">
        <f t="shared" si="15"/>
        <v>0</v>
      </c>
      <c r="D176" s="2" t="str">
        <f t="shared" si="16"/>
        <v/>
      </c>
    </row>
    <row r="177" spans="2:4" x14ac:dyDescent="0.25">
      <c r="B177" s="30" t="s">
        <v>134</v>
      </c>
      <c r="C177" s="2">
        <f t="shared" si="15"/>
        <v>1</v>
      </c>
      <c r="D177" s="2" t="str">
        <f t="shared" si="16"/>
        <v>V</v>
      </c>
    </row>
    <row r="178" spans="2:4" x14ac:dyDescent="0.25">
      <c r="B178" s="30" t="s">
        <v>143</v>
      </c>
      <c r="C178" s="2">
        <f t="shared" si="15"/>
        <v>1</v>
      </c>
      <c r="D178" s="2" t="str">
        <f t="shared" si="16"/>
        <v>W</v>
      </c>
    </row>
    <row r="179" spans="2:4" x14ac:dyDescent="0.25">
      <c r="B179" s="30" t="s">
        <v>143</v>
      </c>
      <c r="C179" s="2">
        <f t="shared" si="15"/>
        <v>0</v>
      </c>
      <c r="D179" s="2" t="str">
        <f t="shared" si="16"/>
        <v/>
      </c>
    </row>
    <row r="180" spans="2:4" x14ac:dyDescent="0.25">
      <c r="B180" s="30" t="s">
        <v>40</v>
      </c>
      <c r="C180" s="2">
        <f t="shared" si="15"/>
        <v>1</v>
      </c>
      <c r="D180" s="2" t="str">
        <f t="shared" si="16"/>
        <v>X</v>
      </c>
    </row>
    <row r="181" spans="2:4" x14ac:dyDescent="0.25">
      <c r="B181" s="30" t="s">
        <v>40</v>
      </c>
      <c r="C181" s="2">
        <f t="shared" si="15"/>
        <v>0</v>
      </c>
      <c r="D181" s="2" t="str">
        <f t="shared" si="16"/>
        <v/>
      </c>
    </row>
    <row r="182" spans="2:4" x14ac:dyDescent="0.25">
      <c r="B182" s="30" t="s">
        <v>40</v>
      </c>
      <c r="C182" s="2">
        <f t="shared" si="15"/>
        <v>0</v>
      </c>
      <c r="D182" s="2" t="str">
        <f t="shared" si="16"/>
        <v/>
      </c>
    </row>
    <row r="183" spans="2:4" x14ac:dyDescent="0.25">
      <c r="B183" s="30" t="s">
        <v>124</v>
      </c>
      <c r="C183" s="2">
        <f t="shared" si="15"/>
        <v>1</v>
      </c>
      <c r="D183" s="2" t="str">
        <f t="shared" si="16"/>
        <v>Y</v>
      </c>
    </row>
    <row r="184" spans="2:4" x14ac:dyDescent="0.25">
      <c r="B184" s="30" t="s">
        <v>124</v>
      </c>
      <c r="C184" s="2">
        <f t="shared" si="15"/>
        <v>0</v>
      </c>
      <c r="D184" s="2" t="str">
        <f t="shared" si="16"/>
        <v/>
      </c>
    </row>
    <row r="185" spans="2:4" x14ac:dyDescent="0.25">
      <c r="B185" s="30" t="s">
        <v>124</v>
      </c>
      <c r="C185" s="2">
        <f t="shared" si="15"/>
        <v>0</v>
      </c>
      <c r="D185" s="2" t="str">
        <f t="shared" si="16"/>
        <v/>
      </c>
    </row>
    <row r="186" spans="2:4" x14ac:dyDescent="0.25">
      <c r="B186" s="30" t="s">
        <v>124</v>
      </c>
      <c r="C186" s="2">
        <f t="shared" si="15"/>
        <v>0</v>
      </c>
      <c r="D186" s="2" t="str">
        <f t="shared" si="16"/>
        <v/>
      </c>
    </row>
    <row r="187" spans="2:4" x14ac:dyDescent="0.25">
      <c r="B187" s="30" t="s">
        <v>124</v>
      </c>
      <c r="C187" s="2">
        <f t="shared" si="15"/>
        <v>0</v>
      </c>
      <c r="D187" s="2" t="str">
        <f t="shared" si="16"/>
        <v/>
      </c>
    </row>
    <row r="188" spans="2:4" x14ac:dyDescent="0.25">
      <c r="B188" s="30" t="s">
        <v>124</v>
      </c>
      <c r="C188" s="2">
        <f t="shared" si="15"/>
        <v>0</v>
      </c>
      <c r="D188" s="2" t="str">
        <f t="shared" si="16"/>
        <v/>
      </c>
    </row>
    <row r="189" spans="2:4" x14ac:dyDescent="0.25">
      <c r="B189" s="30" t="s">
        <v>124</v>
      </c>
      <c r="C189" s="2">
        <f t="shared" si="15"/>
        <v>0</v>
      </c>
      <c r="D189" s="2" t="str">
        <f t="shared" si="16"/>
        <v/>
      </c>
    </row>
    <row r="190" spans="2:4" x14ac:dyDescent="0.25">
      <c r="B190" s="30" t="s">
        <v>124</v>
      </c>
      <c r="C190" s="2">
        <f t="shared" si="15"/>
        <v>0</v>
      </c>
      <c r="D190" s="2" t="str">
        <f t="shared" si="16"/>
        <v/>
      </c>
    </row>
    <row r="191" spans="2:4" x14ac:dyDescent="0.25">
      <c r="B191" s="30" t="s">
        <v>124</v>
      </c>
      <c r="C191" s="2">
        <f t="shared" si="15"/>
        <v>0</v>
      </c>
      <c r="D191" s="2" t="str">
        <f t="shared" si="16"/>
        <v/>
      </c>
    </row>
    <row r="192" spans="2:4" x14ac:dyDescent="0.25">
      <c r="B192" s="30" t="s">
        <v>124</v>
      </c>
      <c r="C192" s="2">
        <f t="shared" si="15"/>
        <v>0</v>
      </c>
      <c r="D192" s="2" t="str">
        <f t="shared" si="16"/>
        <v/>
      </c>
    </row>
    <row r="193" spans="2:4" x14ac:dyDescent="0.25">
      <c r="B193" s="30" t="s">
        <v>124</v>
      </c>
      <c r="C193" s="2">
        <f t="shared" si="15"/>
        <v>0</v>
      </c>
      <c r="D193" s="2" t="str">
        <f t="shared" si="16"/>
        <v/>
      </c>
    </row>
    <row r="194" spans="2:4" x14ac:dyDescent="0.25">
      <c r="B194" s="30" t="s">
        <v>124</v>
      </c>
      <c r="C194" s="2">
        <f t="shared" si="15"/>
        <v>0</v>
      </c>
      <c r="D194" s="2" t="str">
        <f t="shared" si="16"/>
        <v/>
      </c>
    </row>
    <row r="195" spans="2:4" x14ac:dyDescent="0.25">
      <c r="B195" s="30" t="s">
        <v>53</v>
      </c>
      <c r="C195" s="2">
        <f t="shared" ref="C195:C196" si="17">IF(B195&lt;&gt;B194,1,0)</f>
        <v>1</v>
      </c>
      <c r="D195" s="2" t="str">
        <f t="shared" si="16"/>
        <v>Z</v>
      </c>
    </row>
    <row r="196" spans="2:4" ht="15.75" thickBot="1" x14ac:dyDescent="0.3">
      <c r="B196" s="31" t="s">
        <v>53</v>
      </c>
      <c r="C196" s="2">
        <f t="shared" si="17"/>
        <v>0</v>
      </c>
      <c r="D196" s="2" t="str">
        <f t="shared" si="16"/>
        <v/>
      </c>
    </row>
    <row r="198" spans="2:4" x14ac:dyDescent="0.25">
      <c r="C198" s="4">
        <f>SUM(C3:C196)</f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Remote Key Mapping</vt:lpstr>
      <vt:lpstr>MediaPortal Actions</vt:lpstr>
      <vt:lpstr>MP Action List</vt:lpstr>
      <vt:lpstr>Imported MP XML</vt:lpstr>
      <vt:lpstr>USB IR Keys</vt:lpstr>
      <vt:lpstr>'MP Action List'!Action_ID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Chernukhin, Igor: Mr.</dc:creator>
  <cp:lastModifiedBy>Chernukhin, Igor: Mr.</cp:lastModifiedBy>
  <dcterms:created xsi:type="dcterms:W3CDTF">2014-05-02T11:05:20Z</dcterms:created>
  <dcterms:modified xsi:type="dcterms:W3CDTF">2014-05-04T18:24:05Z</dcterms:modified>
</cp:coreProperties>
</file>